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7D54089B-3241-41C0-AC19-D5DABA981F08}" xr6:coauthVersionLast="47" xr6:coauthVersionMax="47" xr10:uidLastSave="{00000000-0000-0000-0000-000000000000}"/>
  <bookViews>
    <workbookView xWindow="-28920" yWindow="-120" windowWidth="29040" windowHeight="17640" firstSheet="1" activeTab="2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<sst xmlns="http://schemas.openxmlformats.org/spreadsheetml/2006/main" count="457" uniqueCount="141">
  <si>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</si>
  <si>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</si>
  <si>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</si>
  <si>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</si>
  <si>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</si>
  <si>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</si>
  <si>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</si>
  <si>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</si>
  <si>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</si>
  <si>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</si>
  <si>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</si>
  <si>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</si>
  <si>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</si>
  <si>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</si>
  <si>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</si>
  <si>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</si>
  <si>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</si>
  <si>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</si>
  <si>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OERF Seattle MSA CPI-U Baseline Forecast, Forecasted Values are shaded</t>
  </si>
  <si>
    <t>OERF Seattle MSA CPI-W Baseline Forecast, Forecasted Values are shaded</t>
  </si>
  <si>
    <t>quarter-over-quarter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</si>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</sst>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1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7" fontId="7" fillId="0" borderId="0" xfId="3" applyNumberFormat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 applyFill="1"/>
    <xf numFmtId="10" fontId="0" fillId="0" borderId="0" xfId="2" applyNumberFormat="1" applyFont="1" applyFill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37"/>
  <sheetViews>
    <sheetView zoomScaleNormal="100" workbookViewId="0">
      <pane ySplit="6" topLeftCell="A518" activePane="bottomLeft" state="frozen"/>
      <selection pane="bottomLeft" activeCell="Q524" sqref="Q524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7" t="s">
        <v>2</v>
      </c>
      <c r="D4" s="48"/>
      <c r="E4" s="49"/>
      <c r="F4" s="47" t="s">
        <v>3</v>
      </c>
      <c r="G4" s="48"/>
      <c r="H4" s="49"/>
      <c r="I4" s="7"/>
      <c r="J4" s="7"/>
      <c r="K4" s="18"/>
      <c r="L4" s="47" t="s">
        <v>2</v>
      </c>
      <c r="M4" s="48"/>
      <c r="N4" s="49"/>
      <c r="O4" s="47" t="s">
        <v>3</v>
      </c>
      <c r="P4" s="48"/>
      <c r="Q4" s="49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29" si="58">C495/C483-1</f>
        <v>1.3713248610564666E-2</v>
      </c>
      <c r="E495" s="17">
        <f t="shared" ref="E495:E529" si="59">AVERAGE(C484:C495)/AVERAGE(C472:C483)-1</f>
        <v>1.4300985055939242E-2</v>
      </c>
      <c r="G495" s="11"/>
      <c r="H495" s="17">
        <f t="shared" ref="H495:H529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29" si="61">L495/L483-1</f>
        <v>1.4996943069158553E-2</v>
      </c>
      <c r="N495" s="17">
        <f t="shared" ref="N495:N529" si="62">AVERAGE(L484:L495)/AVERAGE(L472:L483)-1</f>
        <v>1.3628094106184374E-2</v>
      </c>
      <c r="P495" s="11"/>
      <c r="Q495" s="17">
        <f t="shared" ref="Q495:Q528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28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8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8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8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8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8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8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8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8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8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8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8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8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8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8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 t="shared" si="60"/>
        <v>8.9364867006802573E-2</v>
      </c>
      <c r="K525" s="20">
        <v>44986</v>
      </c>
      <c r="L525" s="38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8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8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8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4"/>
      <c r="H529" s="17">
        <f t="shared" si="60"/>
        <v>7.617100807235988E-2</v>
      </c>
      <c r="K529" s="20">
        <v>45108</v>
      </c>
      <c r="L529" s="38">
        <v>299.899</v>
      </c>
      <c r="M529" s="11">
        <f t="shared" si="61"/>
        <v>2.6281658619049519E-2</v>
      </c>
      <c r="N529" s="17">
        <f t="shared" si="62"/>
        <v>5.618383150370021E-2</v>
      </c>
      <c r="Q529" s="11"/>
    </row>
    <row r="530" spans="2:17" x14ac:dyDescent="0.2">
      <c r="B530" s="37"/>
    </row>
    <row r="531" spans="2:17" x14ac:dyDescent="0.2">
      <c r="B531" s="2" t="s">
        <v>11</v>
      </c>
    </row>
    <row r="532" spans="2:17" x14ac:dyDescent="0.2">
      <c r="B532" s="4" t="s">
        <v>12</v>
      </c>
    </row>
    <row r="533" spans="2:17" x14ac:dyDescent="0.2">
      <c r="B533" s="4" t="s">
        <v>13</v>
      </c>
    </row>
    <row r="534" spans="2:17" x14ac:dyDescent="0.2">
      <c r="B534" s="4" t="s">
        <v>14</v>
      </c>
    </row>
    <row r="535" spans="2:17" x14ac:dyDescent="0.2">
      <c r="B535" s="12" t="s">
        <v>15</v>
      </c>
    </row>
    <row r="536" spans="2:17" x14ac:dyDescent="0.2">
      <c r="B536" s="12" t="s">
        <v>16</v>
      </c>
    </row>
    <row r="537" spans="2:17" x14ac:dyDescent="0.2">
      <c r="B537" s="12" t="s">
        <v>17</v>
      </c>
    </row>
  </sheetData>
  <mergeCells count="4">
    <mergeCell ref="L4:N4"/>
    <mergeCell ref="O4:Q4"/>
    <mergeCell ref="C4:E4"/>
    <mergeCell ref="F4:H4"/>
  </mergeCells>
  <hyperlinks>
    <hyperlink ref="B537" r:id="rId1" display="https://www.bls.gov/regions/west/wa_seattle_cmsa.htm" xr:uid="{00000000-0004-0000-0000-000000000000}"/>
    <hyperlink ref="B536" r:id="rId2" display="https://www.bls.gov/cpi/data.htm" xr:uid="{00000000-0004-0000-0000-000001000000}"/>
    <hyperlink ref="B535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1"/>
  <sheetViews>
    <sheetView zoomScaleNormal="100" workbookViewId="0">
      <pane ySplit="6" topLeftCell="A7" activePane="bottomLeft" state="frozen"/>
      <selection pane="bottomLeft" activeCell="F72" sqref="F72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0" t="s">
        <v>2</v>
      </c>
      <c r="D4" s="51"/>
      <c r="E4" s="50" t="s">
        <v>3</v>
      </c>
      <c r="F4" s="51"/>
      <c r="G4" s="7"/>
      <c r="H4" s="7"/>
      <c r="I4" s="30"/>
      <c r="J4" s="50" t="s">
        <v>2</v>
      </c>
      <c r="K4" s="51"/>
      <c r="L4" s="50" t="s">
        <v>3</v>
      </c>
      <c r="M4" s="51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69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69" si="6">+C67/C66-1</f>
        <v>1.2336841940568721E-2</v>
      </c>
      <c r="E67" s="35">
        <v>282.69299999999998</v>
      </c>
      <c r="F67" s="34">
        <f t="shared" ref="F67:F69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69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8">
        <v>292.65499999999997</v>
      </c>
      <c r="D69" s="34">
        <f t="shared" si="6"/>
        <v>8.0027309296231808E-2</v>
      </c>
      <c r="E69" s="38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8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G70" s="11"/>
      <c r="H70" s="11"/>
    </row>
    <row r="71" spans="1:13" x14ac:dyDescent="0.2">
      <c r="A71" s="11"/>
      <c r="B71" s="2" t="s">
        <v>11</v>
      </c>
      <c r="G71" s="11"/>
      <c r="H71" s="11"/>
      <c r="I71" s="2"/>
    </row>
    <row r="72" spans="1:13" x14ac:dyDescent="0.2">
      <c r="A72" s="11"/>
      <c r="B72" s="4" t="s">
        <v>12</v>
      </c>
      <c r="G72" s="11"/>
      <c r="H72" s="11"/>
      <c r="I72" s="4"/>
    </row>
    <row r="73" spans="1:13" x14ac:dyDescent="0.2">
      <c r="A73" s="11"/>
      <c r="B73" s="4" t="s">
        <v>13</v>
      </c>
      <c r="G73" s="11"/>
      <c r="H73" s="11"/>
      <c r="I73" s="4"/>
    </row>
    <row r="74" spans="1:13" x14ac:dyDescent="0.2">
      <c r="A74" s="11"/>
      <c r="B74" s="4" t="s">
        <v>14</v>
      </c>
      <c r="G74" s="11"/>
      <c r="H74" s="11"/>
      <c r="I74" s="4"/>
    </row>
    <row r="75" spans="1:13" x14ac:dyDescent="0.2">
      <c r="A75" s="11"/>
      <c r="B75" s="12" t="s">
        <v>15</v>
      </c>
      <c r="G75" s="11"/>
      <c r="H75" s="11"/>
      <c r="I75" s="12"/>
    </row>
    <row r="76" spans="1:13" x14ac:dyDescent="0.2">
      <c r="A76" s="11"/>
      <c r="B76" s="12" t="s">
        <v>16</v>
      </c>
      <c r="G76" s="11"/>
      <c r="H76" s="11"/>
      <c r="I76" s="12"/>
    </row>
    <row r="77" spans="1:13" x14ac:dyDescent="0.2">
      <c r="A77" s="11"/>
      <c r="B77" s="12" t="s">
        <v>17</v>
      </c>
      <c r="G77" s="11"/>
      <c r="H77" s="11"/>
      <c r="I77" s="12"/>
    </row>
    <row r="78" spans="1:13" x14ac:dyDescent="0.2">
      <c r="A78" s="11"/>
      <c r="G78" s="11"/>
      <c r="H78" s="11"/>
    </row>
    <row r="79" spans="1:13" x14ac:dyDescent="0.2">
      <c r="A79" s="11"/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/>
      <c r="G498"/>
      <c r="H498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</sheetData>
  <mergeCells count="4">
    <mergeCell ref="C4:D4"/>
    <mergeCell ref="E4:F4"/>
    <mergeCell ref="J4:K4"/>
    <mergeCell ref="L4:M4"/>
  </mergeCells>
  <phoneticPr fontId="3" type="noConversion"/>
  <hyperlinks>
    <hyperlink ref="B77" r:id="rId1" display="https://www.bls.gov/regions/west/wa_seattle_cmsa.htm" xr:uid="{00000000-0004-0000-0100-000000000000}"/>
    <hyperlink ref="B76" r:id="rId2" display="https://www.bls.gov/cpi/data.htm" xr:uid="{00000000-0004-0000-0100-000001000000}"/>
    <hyperlink ref="B75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26"/>
  <sheetViews>
    <sheetView tabSelected="1" topLeftCell="A78" zoomScaleNormal="100" workbookViewId="0">
      <selection activeCell="G102" sqref="G102"/>
    </sheetView>
  </sheetViews>
  <sheetFormatPr defaultRowHeight="12.75" x14ac:dyDescent="0.2"/>
  <cols>
    <col min="2" max="2" width="9.28515625" customWidth="1"/>
    <col min="3" max="3" width="11.7109375" bestFit="1" customWidth="1"/>
    <col min="4" max="4" width="8.7109375" style="39" customWidth="1"/>
    <col min="5" max="5" width="11.7109375" bestFit="1" customWidth="1"/>
    <col min="6" max="6" width="8.42578125" customWidth="1"/>
    <col min="7" max="7" width="11.7109375" bestFit="1" customWidth="1"/>
    <col min="8" max="8" width="8" customWidth="1"/>
  </cols>
  <sheetData>
    <row r="1" spans="1:10" ht="15" x14ac:dyDescent="0.25">
      <c r="A1" s="5"/>
      <c r="B1" s="1"/>
      <c r="C1" s="2"/>
      <c r="D1" s="41"/>
      <c r="G1" s="5"/>
      <c r="H1" s="5"/>
      <c r="I1" s="1"/>
    </row>
    <row r="2" spans="1:10" x14ac:dyDescent="0.2">
      <c r="A2" s="5"/>
      <c r="B2" s="6" t="s">
        <v>18</v>
      </c>
      <c r="C2" s="2"/>
      <c r="D2" s="41"/>
      <c r="F2" s="6" t="s">
        <v>19</v>
      </c>
    </row>
    <row r="3" spans="1:10" x14ac:dyDescent="0.2">
      <c r="A3" s="5"/>
      <c r="B3" s="3"/>
      <c r="C3" s="2"/>
      <c r="D3" s="41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2" t="s">
        <v>5</v>
      </c>
      <c r="E5" s="13"/>
      <c r="F5" s="28"/>
      <c r="G5" s="13" t="s">
        <v>4</v>
      </c>
      <c r="H5" s="31" t="s">
        <v>5</v>
      </c>
      <c r="I5" s="40"/>
      <c r="J5" s="14"/>
    </row>
    <row r="6" spans="1:10" x14ac:dyDescent="0.2">
      <c r="A6" s="10"/>
      <c r="B6" s="29"/>
      <c r="C6" s="25" t="s">
        <v>7</v>
      </c>
      <c r="D6" s="43" t="s">
        <v>20</v>
      </c>
      <c r="E6" s="25"/>
      <c r="F6" s="29"/>
      <c r="G6" s="25" t="s">
        <v>7</v>
      </c>
      <c r="H6" s="32" t="s">
        <v>20</v>
      </c>
      <c r="I6" s="14"/>
      <c r="J6" s="14"/>
    </row>
    <row r="7" spans="1:10" x14ac:dyDescent="0.2">
      <c r="B7" t="s">
        <v>21</v>
      </c>
      <c r="C7" s="38">
        <v>176.1</v>
      </c>
      <c r="F7" t="s">
        <v>21</v>
      </c>
      <c r="G7" s="38">
        <v>171.6</v>
      </c>
    </row>
    <row r="8" spans="1:10" x14ac:dyDescent="0.2">
      <c r="B8" t="s">
        <v>22</v>
      </c>
      <c r="C8" s="38">
        <v>178.5</v>
      </c>
      <c r="F8" t="s">
        <v>22</v>
      </c>
      <c r="G8" s="38">
        <v>173.9</v>
      </c>
    </row>
    <row r="9" spans="1:10" x14ac:dyDescent="0.2">
      <c r="B9" t="s">
        <v>23</v>
      </c>
      <c r="C9" s="38">
        <v>180.3</v>
      </c>
      <c r="F9" t="s">
        <v>23</v>
      </c>
      <c r="G9" s="38">
        <v>175.4</v>
      </c>
    </row>
    <row r="10" spans="1:10" x14ac:dyDescent="0.2">
      <c r="B10" t="s">
        <v>24</v>
      </c>
      <c r="C10" s="38">
        <v>181.8</v>
      </c>
      <c r="F10" t="s">
        <v>24</v>
      </c>
      <c r="G10" s="38">
        <v>177.25</v>
      </c>
    </row>
    <row r="11" spans="1:10" x14ac:dyDescent="0.2">
      <c r="B11" t="s">
        <v>25</v>
      </c>
      <c r="C11" s="38">
        <v>184</v>
      </c>
      <c r="D11" s="39">
        <f>(C11/C7) - 1</f>
        <v>4.4860874503123149E-2</v>
      </c>
      <c r="F11" t="s">
        <v>25</v>
      </c>
      <c r="G11" s="38">
        <v>179.2</v>
      </c>
      <c r="H11" s="39">
        <f>(G11/G7) - 1</f>
        <v>4.4289044289044233E-2</v>
      </c>
    </row>
    <row r="12" spans="1:10" x14ac:dyDescent="0.2">
      <c r="B12" t="s">
        <v>26</v>
      </c>
      <c r="C12" s="38">
        <v>185.25</v>
      </c>
      <c r="D12" s="39">
        <f t="shared" ref="D12:D75" si="0">(C12/C8) - 1</f>
        <v>3.7815126050420256E-2</v>
      </c>
      <c r="F12" t="s">
        <v>26</v>
      </c>
      <c r="G12" s="38">
        <v>180.35</v>
      </c>
      <c r="H12" s="39">
        <f t="shared" ref="H12:H75" si="1">(G12/G8) - 1</f>
        <v>3.7090281771132716E-2</v>
      </c>
    </row>
    <row r="13" spans="1:10" x14ac:dyDescent="0.2">
      <c r="B13" t="s">
        <v>27</v>
      </c>
      <c r="C13" s="38">
        <v>186.8</v>
      </c>
      <c r="D13" s="39">
        <f t="shared" si="0"/>
        <v>3.6051026067664971E-2</v>
      </c>
      <c r="F13" t="s">
        <v>27</v>
      </c>
      <c r="G13" s="38">
        <v>181.5</v>
      </c>
      <c r="H13" s="39">
        <f t="shared" si="1"/>
        <v>3.477765108323827E-2</v>
      </c>
    </row>
    <row r="14" spans="1:10" x14ac:dyDescent="0.2">
      <c r="B14" t="s">
        <v>28</v>
      </c>
      <c r="C14" s="38">
        <v>187</v>
      </c>
      <c r="D14" s="39">
        <f t="shared" si="0"/>
        <v>2.8602860286028431E-2</v>
      </c>
      <c r="F14" t="s">
        <v>28</v>
      </c>
      <c r="G14" s="38">
        <v>182.1</v>
      </c>
      <c r="H14" s="39">
        <f t="shared" si="1"/>
        <v>2.7362482369534424E-2</v>
      </c>
    </row>
    <row r="15" spans="1:10" x14ac:dyDescent="0.2">
      <c r="B15" t="s">
        <v>29</v>
      </c>
      <c r="C15" s="38">
        <v>187.6</v>
      </c>
      <c r="D15" s="39">
        <f t="shared" si="0"/>
        <v>1.9565217391304346E-2</v>
      </c>
      <c r="F15" t="s">
        <v>29</v>
      </c>
      <c r="G15" s="38">
        <v>182.5</v>
      </c>
      <c r="H15" s="39">
        <f t="shared" si="1"/>
        <v>1.8415178571428603E-2</v>
      </c>
    </row>
    <row r="16" spans="1:10" x14ac:dyDescent="0.2">
      <c r="B16" t="s">
        <v>30</v>
      </c>
      <c r="C16" s="38">
        <v>189.1</v>
      </c>
      <c r="D16" s="39">
        <f t="shared" si="0"/>
        <v>2.0782726045883937E-2</v>
      </c>
      <c r="F16" t="s">
        <v>30</v>
      </c>
      <c r="G16" s="38">
        <v>183.85</v>
      </c>
      <c r="H16" s="39">
        <f t="shared" si="1"/>
        <v>1.9406709176601034E-2</v>
      </c>
    </row>
    <row r="17" spans="2:8" x14ac:dyDescent="0.2">
      <c r="B17" t="s">
        <v>31</v>
      </c>
      <c r="C17" s="38">
        <v>190.3</v>
      </c>
      <c r="D17" s="39">
        <f t="shared" si="0"/>
        <v>1.8736616702355491E-2</v>
      </c>
      <c r="F17" t="s">
        <v>31</v>
      </c>
      <c r="G17" s="38">
        <v>184.8</v>
      </c>
      <c r="H17" s="39">
        <f t="shared" si="1"/>
        <v>1.8181818181818299E-2</v>
      </c>
    </row>
    <row r="18" spans="2:8" x14ac:dyDescent="0.2">
      <c r="B18" t="s">
        <v>32</v>
      </c>
      <c r="C18" s="38">
        <v>190.45</v>
      </c>
      <c r="D18" s="39">
        <f t="shared" si="0"/>
        <v>1.8449197860962441E-2</v>
      </c>
      <c r="F18" t="s">
        <v>32</v>
      </c>
      <c r="G18" s="38">
        <v>185.05</v>
      </c>
      <c r="H18" s="39">
        <f t="shared" si="1"/>
        <v>1.6199890170236264E-2</v>
      </c>
    </row>
    <row r="19" spans="2:8" x14ac:dyDescent="0.2">
      <c r="B19" t="s">
        <v>33</v>
      </c>
      <c r="C19" s="38">
        <v>191.3</v>
      </c>
      <c r="D19" s="39">
        <f t="shared" si="0"/>
        <v>1.9722814498934094E-2</v>
      </c>
      <c r="F19" t="s">
        <v>33</v>
      </c>
      <c r="G19" s="38">
        <v>186.2</v>
      </c>
      <c r="H19" s="39">
        <f t="shared" si="1"/>
        <v>2.0273972602739665E-2</v>
      </c>
    </row>
    <row r="20" spans="2:8" x14ac:dyDescent="0.2">
      <c r="B20" t="s">
        <v>34</v>
      </c>
      <c r="C20" s="38">
        <v>192</v>
      </c>
      <c r="D20" s="39">
        <f t="shared" si="0"/>
        <v>1.5335801163405716E-2</v>
      </c>
      <c r="F20" t="s">
        <v>34</v>
      </c>
      <c r="G20" s="38">
        <v>186.35</v>
      </c>
      <c r="H20" s="39">
        <f t="shared" si="1"/>
        <v>1.3598041881969003E-2</v>
      </c>
    </row>
    <row r="21" spans="2:8" x14ac:dyDescent="0.2">
      <c r="B21" t="s">
        <v>35</v>
      </c>
      <c r="C21" s="38">
        <v>194.4</v>
      </c>
      <c r="D21" s="39">
        <f t="shared" si="0"/>
        <v>2.154492905937988E-2</v>
      </c>
      <c r="F21" t="s">
        <v>35</v>
      </c>
      <c r="G21" s="38">
        <v>188.2</v>
      </c>
      <c r="H21" s="39">
        <f t="shared" si="1"/>
        <v>1.8398268398268192E-2</v>
      </c>
    </row>
    <row r="22" spans="2:8" x14ac:dyDescent="0.2">
      <c r="B22" t="s">
        <v>36</v>
      </c>
      <c r="C22" s="38">
        <v>192.35</v>
      </c>
      <c r="D22" s="39">
        <f t="shared" si="0"/>
        <v>9.9763717511158756E-3</v>
      </c>
      <c r="F22" t="s">
        <v>36</v>
      </c>
      <c r="G22" s="38">
        <v>186.55</v>
      </c>
      <c r="H22" s="39">
        <f t="shared" si="1"/>
        <v>8.1059173196433854E-3</v>
      </c>
    </row>
    <row r="23" spans="2:8" x14ac:dyDescent="0.2">
      <c r="B23" t="s">
        <v>37</v>
      </c>
      <c r="C23" s="38">
        <v>193.5</v>
      </c>
      <c r="D23" s="39">
        <f t="shared" si="0"/>
        <v>1.1500261369576492E-2</v>
      </c>
      <c r="F23" t="s">
        <v>37</v>
      </c>
      <c r="G23" s="38">
        <v>187.8</v>
      </c>
      <c r="H23" s="39">
        <f t="shared" si="1"/>
        <v>8.5929108485500727E-3</v>
      </c>
    </row>
    <row r="24" spans="2:8" x14ac:dyDescent="0.2">
      <c r="B24" t="s">
        <v>38</v>
      </c>
      <c r="C24" s="38">
        <v>194.8</v>
      </c>
      <c r="D24" s="39">
        <f t="shared" si="0"/>
        <v>1.4583333333333393E-2</v>
      </c>
      <c r="F24" t="s">
        <v>38</v>
      </c>
      <c r="G24" s="38">
        <v>189.75</v>
      </c>
      <c r="H24" s="39">
        <f t="shared" si="1"/>
        <v>1.8245237456399277E-2</v>
      </c>
    </row>
    <row r="25" spans="2:8" x14ac:dyDescent="0.2">
      <c r="B25" t="s">
        <v>39</v>
      </c>
      <c r="C25" s="38">
        <v>194.6</v>
      </c>
      <c r="D25" s="39">
        <f t="shared" si="0"/>
        <v>1.0288065843619965E-3</v>
      </c>
      <c r="F25" t="s">
        <v>39</v>
      </c>
      <c r="G25" s="38">
        <v>189.6</v>
      </c>
      <c r="H25" s="39">
        <f t="shared" si="1"/>
        <v>7.4388947927737092E-3</v>
      </c>
    </row>
    <row r="26" spans="2:8" x14ac:dyDescent="0.2">
      <c r="B26" t="s">
        <v>40</v>
      </c>
      <c r="C26" s="38">
        <v>195.8</v>
      </c>
      <c r="D26" s="39">
        <f t="shared" si="0"/>
        <v>1.7936054068105056E-2</v>
      </c>
      <c r="F26" t="s">
        <v>40</v>
      </c>
      <c r="G26" s="38">
        <v>190.95</v>
      </c>
      <c r="H26" s="39">
        <f t="shared" si="1"/>
        <v>2.3586169927633183E-2</v>
      </c>
    </row>
    <row r="27" spans="2:8" x14ac:dyDescent="0.2">
      <c r="B27" t="s">
        <v>41</v>
      </c>
      <c r="C27" s="38">
        <v>197.6</v>
      </c>
      <c r="D27" s="39">
        <f t="shared" si="0"/>
        <v>2.1188630490956095E-2</v>
      </c>
      <c r="F27" t="s">
        <v>41</v>
      </c>
      <c r="G27" s="38">
        <v>192.4</v>
      </c>
      <c r="H27" s="39">
        <f t="shared" si="1"/>
        <v>2.4494142705005384E-2</v>
      </c>
    </row>
    <row r="28" spans="2:8" x14ac:dyDescent="0.2">
      <c r="B28" t="s">
        <v>42</v>
      </c>
      <c r="C28" s="38">
        <v>200.55</v>
      </c>
      <c r="D28" s="39">
        <f t="shared" si="0"/>
        <v>2.9517453798767912E-2</v>
      </c>
      <c r="F28" t="s">
        <v>42</v>
      </c>
      <c r="G28" s="38">
        <v>195.5</v>
      </c>
      <c r="H28" s="39">
        <f t="shared" si="1"/>
        <v>3.0303030303030276E-2</v>
      </c>
    </row>
    <row r="29" spans="2:8" x14ac:dyDescent="0.2">
      <c r="B29" t="s">
        <v>43</v>
      </c>
      <c r="C29" s="38">
        <v>199.9</v>
      </c>
      <c r="D29" s="39">
        <f t="shared" si="0"/>
        <v>2.7235354573484027E-2</v>
      </c>
      <c r="F29" t="s">
        <v>43</v>
      </c>
      <c r="G29" s="38">
        <v>195.3</v>
      </c>
      <c r="H29" s="39">
        <f t="shared" si="1"/>
        <v>3.0063291139240667E-2</v>
      </c>
    </row>
    <row r="30" spans="2:8" x14ac:dyDescent="0.2">
      <c r="B30" t="s">
        <v>44</v>
      </c>
      <c r="C30" s="38">
        <v>202.1</v>
      </c>
      <c r="D30" s="39">
        <f t="shared" si="0"/>
        <v>3.2175689479060132E-2</v>
      </c>
      <c r="F30" t="s">
        <v>44</v>
      </c>
      <c r="G30" s="38">
        <v>197.35</v>
      </c>
      <c r="H30" s="39">
        <f t="shared" si="1"/>
        <v>3.3516627389369003E-2</v>
      </c>
    </row>
    <row r="31" spans="2:8" x14ac:dyDescent="0.2">
      <c r="B31" t="s">
        <v>45</v>
      </c>
      <c r="C31" s="38">
        <v>203.6</v>
      </c>
      <c r="D31" s="39">
        <f t="shared" si="0"/>
        <v>3.0364372469635637E-2</v>
      </c>
      <c r="F31" t="s">
        <v>45</v>
      </c>
      <c r="G31" s="38">
        <v>198</v>
      </c>
      <c r="H31" s="39">
        <f t="shared" si="1"/>
        <v>2.9106029106028997E-2</v>
      </c>
    </row>
    <row r="32" spans="2:8" x14ac:dyDescent="0.2">
      <c r="B32" t="s">
        <v>46</v>
      </c>
      <c r="C32" s="38">
        <v>207.8</v>
      </c>
      <c r="D32" s="39">
        <f t="shared" si="0"/>
        <v>3.615058588880582E-2</v>
      </c>
      <c r="F32" t="s">
        <v>46</v>
      </c>
      <c r="G32" s="38">
        <v>203.15</v>
      </c>
      <c r="H32" s="39">
        <f t="shared" si="1"/>
        <v>3.9130434782608692E-2</v>
      </c>
    </row>
    <row r="33" spans="2:8" x14ac:dyDescent="0.2">
      <c r="B33" t="s">
        <v>47</v>
      </c>
      <c r="C33" s="38">
        <v>209.6</v>
      </c>
      <c r="D33" s="39">
        <f t="shared" si="0"/>
        <v>4.8524262131065532E-2</v>
      </c>
      <c r="F33" t="s">
        <v>47</v>
      </c>
      <c r="G33" s="38">
        <v>205.1</v>
      </c>
      <c r="H33" s="39">
        <f t="shared" si="1"/>
        <v>5.0179211469533858E-2</v>
      </c>
    </row>
    <row r="34" spans="2:8" x14ac:dyDescent="0.2">
      <c r="B34" t="s">
        <v>48</v>
      </c>
      <c r="C34" s="38">
        <v>209.55</v>
      </c>
      <c r="D34" s="39">
        <f t="shared" si="0"/>
        <v>3.6862939139040263E-2</v>
      </c>
      <c r="F34" t="s">
        <v>48</v>
      </c>
      <c r="G34" s="38">
        <v>204.1</v>
      </c>
      <c r="H34" s="39">
        <f t="shared" si="1"/>
        <v>3.4203192297947771E-2</v>
      </c>
    </row>
    <row r="35" spans="2:8" x14ac:dyDescent="0.2">
      <c r="B35" t="s">
        <v>49</v>
      </c>
      <c r="C35" s="38">
        <v>211.70400000000001</v>
      </c>
      <c r="D35" s="39">
        <f t="shared" si="0"/>
        <v>3.9803536345776047E-2</v>
      </c>
      <c r="F35" t="s">
        <v>49</v>
      </c>
      <c r="G35" s="38">
        <v>205.74600000000001</v>
      </c>
      <c r="H35" s="39">
        <f t="shared" si="1"/>
        <v>3.9121212121212112E-2</v>
      </c>
    </row>
    <row r="36" spans="2:8" x14ac:dyDescent="0.2">
      <c r="B36" t="s">
        <v>50</v>
      </c>
      <c r="C36" s="38">
        <v>215.63849999999999</v>
      </c>
      <c r="D36" s="39">
        <f t="shared" si="0"/>
        <v>3.7721366698748815E-2</v>
      </c>
      <c r="F36" t="s">
        <v>50</v>
      </c>
      <c r="G36" s="38">
        <v>210.46899999999999</v>
      </c>
      <c r="H36" s="39">
        <f t="shared" si="1"/>
        <v>3.6027565838050668E-2</v>
      </c>
    </row>
    <row r="37" spans="2:8" x14ac:dyDescent="0.2">
      <c r="B37" t="s">
        <v>51</v>
      </c>
      <c r="C37" s="38">
        <v>215.97800000000001</v>
      </c>
      <c r="D37" s="39">
        <f t="shared" si="0"/>
        <v>3.0429389312977229E-2</v>
      </c>
      <c r="F37" t="s">
        <v>51</v>
      </c>
      <c r="G37" s="38">
        <v>210.22</v>
      </c>
      <c r="H37" s="39">
        <f t="shared" si="1"/>
        <v>2.4963432471964975E-2</v>
      </c>
    </row>
    <row r="38" spans="2:8" x14ac:dyDescent="0.2">
      <c r="B38" t="s">
        <v>52</v>
      </c>
      <c r="C38" s="38">
        <v>218.69649999999999</v>
      </c>
      <c r="D38" s="39">
        <f t="shared" si="0"/>
        <v>4.3648293963254536E-2</v>
      </c>
      <c r="F38" t="s">
        <v>52</v>
      </c>
      <c r="G38" s="38">
        <v>213.56549999999999</v>
      </c>
      <c r="H38" s="39">
        <f t="shared" si="1"/>
        <v>4.6376776090151894E-2</v>
      </c>
    </row>
    <row r="39" spans="2:8" x14ac:dyDescent="0.2">
      <c r="B39" t="s">
        <v>53</v>
      </c>
      <c r="C39" s="38">
        <v>221.72800000000001</v>
      </c>
      <c r="D39" s="39">
        <f t="shared" si="0"/>
        <v>4.7349128972527632E-2</v>
      </c>
      <c r="F39" t="s">
        <v>53</v>
      </c>
      <c r="G39" s="38">
        <v>216.33199999999999</v>
      </c>
      <c r="H39" s="39">
        <f t="shared" si="1"/>
        <v>5.1451790071252779E-2</v>
      </c>
    </row>
    <row r="40" spans="2:8" x14ac:dyDescent="0.2">
      <c r="B40" t="s">
        <v>54</v>
      </c>
      <c r="C40" s="38">
        <v>225.63200000000001</v>
      </c>
      <c r="D40" s="39">
        <f t="shared" si="0"/>
        <v>4.6343765143979532E-2</v>
      </c>
      <c r="F40" t="s">
        <v>54</v>
      </c>
      <c r="G40" s="38">
        <v>221.02799999999999</v>
      </c>
      <c r="H40" s="39">
        <f t="shared" si="1"/>
        <v>5.0168908485335173E-2</v>
      </c>
    </row>
    <row r="41" spans="2:8" x14ac:dyDescent="0.2">
      <c r="B41" t="s">
        <v>55</v>
      </c>
      <c r="C41" s="38">
        <v>227.745</v>
      </c>
      <c r="D41" s="39">
        <f t="shared" si="0"/>
        <v>5.4482400985285562E-2</v>
      </c>
      <c r="F41" t="s">
        <v>55</v>
      </c>
      <c r="G41" s="38">
        <v>223.273</v>
      </c>
      <c r="H41" s="39">
        <f t="shared" si="1"/>
        <v>6.2092093996765296E-2</v>
      </c>
    </row>
    <row r="42" spans="2:8" x14ac:dyDescent="0.2">
      <c r="B42" t="s">
        <v>56</v>
      </c>
      <c r="C42" s="38">
        <v>224.2475</v>
      </c>
      <c r="D42" s="39">
        <f t="shared" si="0"/>
        <v>2.5382207762812969E-2</v>
      </c>
      <c r="F42" t="s">
        <v>56</v>
      </c>
      <c r="G42" s="38">
        <v>218.55549999999999</v>
      </c>
      <c r="H42" s="39">
        <f t="shared" si="1"/>
        <v>2.336519709410001E-2</v>
      </c>
    </row>
    <row r="43" spans="2:8" x14ac:dyDescent="0.2">
      <c r="B43" t="s">
        <v>57</v>
      </c>
      <c r="C43" s="38">
        <v>224.73699999999999</v>
      </c>
      <c r="D43" s="39">
        <f t="shared" si="0"/>
        <v>1.3570681194977618E-2</v>
      </c>
      <c r="F43" t="s">
        <v>57</v>
      </c>
      <c r="G43" s="38">
        <v>218.75200000000001</v>
      </c>
      <c r="H43" s="39">
        <f t="shared" si="1"/>
        <v>1.1186509624096397E-2</v>
      </c>
    </row>
    <row r="44" spans="2:8" x14ac:dyDescent="0.2">
      <c r="B44" t="s">
        <v>58</v>
      </c>
      <c r="C44" s="38">
        <v>226.58750000000001</v>
      </c>
      <c r="D44" s="39">
        <f t="shared" si="0"/>
        <v>4.2347716635937616E-3</v>
      </c>
      <c r="F44" t="s">
        <v>58</v>
      </c>
      <c r="G44" s="38">
        <v>221.10050000000001</v>
      </c>
      <c r="H44" s="39">
        <f t="shared" si="1"/>
        <v>3.2801274046745377E-4</v>
      </c>
    </row>
    <row r="45" spans="2:8" x14ac:dyDescent="0.2">
      <c r="B45" t="s">
        <v>59</v>
      </c>
      <c r="C45" s="38">
        <v>227.13800000000001</v>
      </c>
      <c r="D45" s="39">
        <f t="shared" si="0"/>
        <v>-2.6652615864234397E-3</v>
      </c>
      <c r="F45" t="s">
        <v>59</v>
      </c>
      <c r="G45" s="38">
        <v>221.87299999999999</v>
      </c>
      <c r="H45" s="39">
        <f t="shared" si="1"/>
        <v>-6.2703506469657944E-3</v>
      </c>
    </row>
    <row r="46" spans="2:8" x14ac:dyDescent="0.2">
      <c r="B46" t="s">
        <v>60</v>
      </c>
      <c r="C46" s="38">
        <v>225.9365</v>
      </c>
      <c r="D46" s="39">
        <f t="shared" si="0"/>
        <v>7.531856542436266E-3</v>
      </c>
      <c r="F46" t="s">
        <v>60</v>
      </c>
      <c r="G46" s="38">
        <v>221.12200000000001</v>
      </c>
      <c r="H46" s="39">
        <f t="shared" si="1"/>
        <v>1.1743012644385598E-2</v>
      </c>
    </row>
    <row r="47" spans="2:8" x14ac:dyDescent="0.2">
      <c r="B47" t="s">
        <v>61</v>
      </c>
      <c r="C47" s="38">
        <v>226.08500000000001</v>
      </c>
      <c r="D47" s="39">
        <f t="shared" si="0"/>
        <v>5.998122249562865E-3</v>
      </c>
      <c r="F47" t="s">
        <v>61</v>
      </c>
      <c r="G47" s="38">
        <v>221.215</v>
      </c>
      <c r="H47" s="39">
        <f t="shared" si="1"/>
        <v>1.1259325629022765E-2</v>
      </c>
    </row>
    <row r="48" spans="2:8" x14ac:dyDescent="0.2">
      <c r="B48" t="s">
        <v>62</v>
      </c>
      <c r="C48" s="38">
        <v>226.31549999999999</v>
      </c>
      <c r="D48" s="39">
        <f t="shared" si="0"/>
        <v>-1.2004192640813205E-3</v>
      </c>
      <c r="F48" t="s">
        <v>62</v>
      </c>
      <c r="G48" s="38">
        <v>222.083</v>
      </c>
      <c r="H48" s="39">
        <f t="shared" si="1"/>
        <v>4.4436805886916009E-3</v>
      </c>
    </row>
    <row r="49" spans="2:8" x14ac:dyDescent="0.2">
      <c r="B49" t="s">
        <v>63</v>
      </c>
      <c r="C49" s="38">
        <v>227.64500000000001</v>
      </c>
      <c r="D49" s="39">
        <f t="shared" si="0"/>
        <v>2.2321232026345506E-3</v>
      </c>
      <c r="F49" t="s">
        <v>63</v>
      </c>
      <c r="G49" s="38">
        <v>223.44399999999999</v>
      </c>
      <c r="H49" s="39">
        <f t="shared" si="1"/>
        <v>7.0806272056536113E-3</v>
      </c>
    </row>
    <row r="50" spans="2:8" x14ac:dyDescent="0.2">
      <c r="B50" t="s">
        <v>64</v>
      </c>
      <c r="C50" s="38">
        <v>227.0565</v>
      </c>
      <c r="D50" s="39">
        <f t="shared" si="0"/>
        <v>4.9571450385395011E-3</v>
      </c>
      <c r="F50" t="s">
        <v>64</v>
      </c>
      <c r="G50" s="38">
        <v>222.98249999999999</v>
      </c>
      <c r="H50" s="39">
        <f t="shared" si="1"/>
        <v>8.4139072548183869E-3</v>
      </c>
    </row>
    <row r="51" spans="2:8" x14ac:dyDescent="0.2">
      <c r="B51" t="s">
        <v>65</v>
      </c>
      <c r="C51" s="38">
        <v>229.482</v>
      </c>
      <c r="D51" s="39">
        <f t="shared" si="0"/>
        <v>1.5025322334520252E-2</v>
      </c>
      <c r="F51" t="s">
        <v>65</v>
      </c>
      <c r="G51" s="38">
        <v>225.79</v>
      </c>
      <c r="H51" s="39">
        <f t="shared" si="1"/>
        <v>2.0681237709920142E-2</v>
      </c>
    </row>
    <row r="52" spans="2:8" x14ac:dyDescent="0.2">
      <c r="B52" t="s">
        <v>66</v>
      </c>
      <c r="C52" s="38">
        <v>232.28200000000001</v>
      </c>
      <c r="D52" s="39">
        <f t="shared" si="0"/>
        <v>2.6363638372095766E-2</v>
      </c>
      <c r="F52" t="s">
        <v>66</v>
      </c>
      <c r="G52" s="38">
        <v>229.1925</v>
      </c>
      <c r="H52" s="39">
        <f t="shared" si="1"/>
        <v>3.2012806022973406E-2</v>
      </c>
    </row>
    <row r="53" spans="2:8" x14ac:dyDescent="0.2">
      <c r="B53" t="s">
        <v>67</v>
      </c>
      <c r="C53" s="38">
        <v>233.81</v>
      </c>
      <c r="D53" s="39">
        <f t="shared" si="0"/>
        <v>2.7081640273232344E-2</v>
      </c>
      <c r="F53" t="s">
        <v>67</v>
      </c>
      <c r="G53" s="38">
        <v>230.55799999999999</v>
      </c>
      <c r="H53" s="39">
        <f t="shared" si="1"/>
        <v>3.1837954923828793E-2</v>
      </c>
    </row>
    <row r="54" spans="2:8" x14ac:dyDescent="0.2">
      <c r="B54" t="s">
        <v>68</v>
      </c>
      <c r="C54" s="38">
        <v>235.364</v>
      </c>
      <c r="D54" s="39">
        <f t="shared" si="0"/>
        <v>3.6587809642093516E-2</v>
      </c>
      <c r="F54" t="s">
        <v>68</v>
      </c>
      <c r="G54" s="38">
        <v>231.99700000000001</v>
      </c>
      <c r="H54" s="39">
        <f t="shared" si="1"/>
        <v>4.0426939333804368E-2</v>
      </c>
    </row>
    <row r="55" spans="2:8" x14ac:dyDescent="0.2">
      <c r="B55" t="s">
        <v>69</v>
      </c>
      <c r="C55" s="38">
        <v>235.744</v>
      </c>
      <c r="D55" s="39">
        <f t="shared" si="0"/>
        <v>2.7287543249579382E-2</v>
      </c>
      <c r="F55" t="s">
        <v>69</v>
      </c>
      <c r="G55" s="38">
        <v>232.08099999999999</v>
      </c>
      <c r="H55" s="39">
        <f t="shared" si="1"/>
        <v>2.7862172815448005E-2</v>
      </c>
    </row>
    <row r="56" spans="2:8" x14ac:dyDescent="0.2">
      <c r="B56" t="s">
        <v>70</v>
      </c>
      <c r="C56" s="38">
        <v>238.7355</v>
      </c>
      <c r="D56" s="39">
        <f t="shared" si="0"/>
        <v>2.7783039581198654E-2</v>
      </c>
      <c r="F56" t="s">
        <v>70</v>
      </c>
      <c r="G56" s="38">
        <v>235.51499999999999</v>
      </c>
      <c r="H56" s="39">
        <f t="shared" si="1"/>
        <v>2.758598121666278E-2</v>
      </c>
    </row>
    <row r="57" spans="2:8" x14ac:dyDescent="0.2">
      <c r="B57" t="s">
        <v>71</v>
      </c>
      <c r="C57" s="38">
        <v>240.21299999999999</v>
      </c>
      <c r="D57" s="39">
        <f t="shared" si="0"/>
        <v>2.7385483939951216E-2</v>
      </c>
      <c r="F57" t="s">
        <v>71</v>
      </c>
      <c r="G57" s="38">
        <v>236.75</v>
      </c>
      <c r="H57" s="39">
        <f t="shared" si="1"/>
        <v>2.6856582725387934E-2</v>
      </c>
    </row>
    <row r="58" spans="2:8" x14ac:dyDescent="0.2">
      <c r="B58" t="s">
        <v>72</v>
      </c>
      <c r="C58" s="38">
        <v>239.67400000000001</v>
      </c>
      <c r="D58" s="39">
        <f t="shared" si="0"/>
        <v>1.831206131778873E-2</v>
      </c>
      <c r="F58" t="s">
        <v>72</v>
      </c>
      <c r="G58" s="38">
        <v>236.26750000000001</v>
      </c>
      <c r="H58" s="39">
        <f t="shared" si="1"/>
        <v>1.8407565615072619E-2</v>
      </c>
    </row>
    <row r="59" spans="2:8" x14ac:dyDescent="0.2">
      <c r="B59" t="s">
        <v>73</v>
      </c>
      <c r="C59" s="38">
        <v>239.898</v>
      </c>
      <c r="D59" s="39">
        <f t="shared" si="0"/>
        <v>1.7620809013166872E-2</v>
      </c>
      <c r="F59" t="s">
        <v>73</v>
      </c>
      <c r="G59" s="38">
        <v>236.542</v>
      </c>
      <c r="H59" s="39">
        <f t="shared" si="1"/>
        <v>1.9221737238291903E-2</v>
      </c>
    </row>
    <row r="60" spans="2:8" x14ac:dyDescent="0.2">
      <c r="B60" t="s">
        <v>74</v>
      </c>
      <c r="C60" s="38">
        <v>241.82149999999999</v>
      </c>
      <c r="D60" s="39">
        <f t="shared" si="0"/>
        <v>1.2926439511509624E-2</v>
      </c>
      <c r="F60" t="s">
        <v>74</v>
      </c>
      <c r="G60" s="38">
        <v>238.184</v>
      </c>
      <c r="H60" s="39">
        <f t="shared" si="1"/>
        <v>1.1332611510944224E-2</v>
      </c>
    </row>
    <row r="61" spans="2:8" x14ac:dyDescent="0.2">
      <c r="B61" t="s">
        <v>75</v>
      </c>
      <c r="C61" s="38">
        <v>242.767</v>
      </c>
      <c r="D61" s="39">
        <f t="shared" si="0"/>
        <v>1.0632230562042766E-2</v>
      </c>
      <c r="F61" t="s">
        <v>75</v>
      </c>
      <c r="G61" s="38">
        <v>239.34299999999999</v>
      </c>
      <c r="H61" s="39">
        <f t="shared" si="1"/>
        <v>1.0952481520591251E-2</v>
      </c>
    </row>
    <row r="62" spans="2:8" x14ac:dyDescent="0.2">
      <c r="B62" t="s">
        <v>76</v>
      </c>
      <c r="C62" s="38">
        <v>241.92099999999999</v>
      </c>
      <c r="D62" s="39">
        <f t="shared" si="0"/>
        <v>9.3752346937923114E-3</v>
      </c>
      <c r="F62" t="s">
        <v>76</v>
      </c>
      <c r="G62" s="38">
        <v>238.69200000000001</v>
      </c>
      <c r="H62" s="39">
        <f t="shared" si="1"/>
        <v>1.0261673738453103E-2</v>
      </c>
    </row>
    <row r="63" spans="2:8" x14ac:dyDescent="0.2">
      <c r="B63" t="s">
        <v>77</v>
      </c>
      <c r="C63" s="38">
        <v>242.77</v>
      </c>
      <c r="D63" s="39">
        <f t="shared" si="0"/>
        <v>1.1971754662398304E-2</v>
      </c>
      <c r="F63" t="s">
        <v>77</v>
      </c>
      <c r="G63" s="38">
        <v>239.607</v>
      </c>
      <c r="H63" s="39">
        <f t="shared" si="1"/>
        <v>1.2957529741018492E-2</v>
      </c>
    </row>
    <row r="64" spans="2:8" x14ac:dyDescent="0.2">
      <c r="B64" t="s">
        <v>78</v>
      </c>
      <c r="C64" s="38">
        <v>247.12899999999999</v>
      </c>
      <c r="D64" s="39">
        <f t="shared" si="0"/>
        <v>2.1948007104413803E-2</v>
      </c>
      <c r="F64" t="s">
        <v>78</v>
      </c>
      <c r="G64" s="38">
        <v>243.9915</v>
      </c>
      <c r="H64" s="39">
        <f t="shared" si="1"/>
        <v>2.4382410237463459E-2</v>
      </c>
    </row>
    <row r="65" spans="2:8" x14ac:dyDescent="0.2">
      <c r="B65" t="s">
        <v>79</v>
      </c>
      <c r="C65" s="38">
        <v>247.185</v>
      </c>
      <c r="D65" s="39">
        <f t="shared" si="0"/>
        <v>1.8198519568145555E-2</v>
      </c>
      <c r="F65" t="s">
        <v>79</v>
      </c>
      <c r="G65" s="38">
        <v>244.471</v>
      </c>
      <c r="H65" s="39">
        <f t="shared" si="1"/>
        <v>2.1425318475994715E-2</v>
      </c>
    </row>
    <row r="66" spans="2:8" x14ac:dyDescent="0.2">
      <c r="B66" t="s">
        <v>80</v>
      </c>
      <c r="C66" s="38">
        <v>246.452</v>
      </c>
      <c r="D66" s="39">
        <f t="shared" si="0"/>
        <v>1.8729254591374866E-2</v>
      </c>
      <c r="F66" t="s">
        <v>80</v>
      </c>
      <c r="G66" s="38">
        <v>242.50749999999999</v>
      </c>
      <c r="H66" s="39">
        <f t="shared" si="1"/>
        <v>1.5985035108005308E-2</v>
      </c>
    </row>
    <row r="67" spans="2:8" x14ac:dyDescent="0.2">
      <c r="B67" t="s">
        <v>81</v>
      </c>
      <c r="C67" s="38">
        <v>245.49600000000001</v>
      </c>
      <c r="D67" s="39">
        <f t="shared" si="0"/>
        <v>1.1228735016682423E-2</v>
      </c>
      <c r="F67" t="s">
        <v>81</v>
      </c>
      <c r="G67" s="38">
        <v>240.73500000000001</v>
      </c>
      <c r="H67" s="39">
        <f t="shared" si="1"/>
        <v>4.707708873280092E-3</v>
      </c>
    </row>
    <row r="68" spans="2:8" x14ac:dyDescent="0.2">
      <c r="B68" t="s">
        <v>82</v>
      </c>
      <c r="C68" s="38">
        <v>249.6165</v>
      </c>
      <c r="D68" s="39">
        <f t="shared" si="0"/>
        <v>1.0065593273148821E-2</v>
      </c>
      <c r="F68" t="s">
        <v>82</v>
      </c>
      <c r="G68" s="38">
        <v>245.04499999999999</v>
      </c>
      <c r="H68" s="39">
        <f t="shared" si="1"/>
        <v>4.3177733650556771E-3</v>
      </c>
    </row>
    <row r="69" spans="2:8" x14ac:dyDescent="0.2">
      <c r="B69" t="s">
        <v>83</v>
      </c>
      <c r="C69" s="38">
        <v>251.61699999999999</v>
      </c>
      <c r="D69" s="39">
        <f t="shared" si="0"/>
        <v>1.7929890567793372E-2</v>
      </c>
      <c r="F69" t="s">
        <v>83</v>
      </c>
      <c r="G69" s="38">
        <v>247.5</v>
      </c>
      <c r="H69" s="39">
        <f t="shared" si="1"/>
        <v>1.2390017629902994E-2</v>
      </c>
    </row>
    <row r="70" spans="2:8" x14ac:dyDescent="0.2">
      <c r="B70" t="s">
        <v>84</v>
      </c>
      <c r="C70" s="38">
        <v>250.608</v>
      </c>
      <c r="D70" s="39">
        <f t="shared" si="0"/>
        <v>1.6863324298443505E-2</v>
      </c>
      <c r="F70" t="s">
        <v>84</v>
      </c>
      <c r="G70" s="38">
        <v>246.22649999999999</v>
      </c>
      <c r="H70" s="39">
        <f t="shared" si="1"/>
        <v>1.5335608177066584E-2</v>
      </c>
    </row>
    <row r="71" spans="2:8" x14ac:dyDescent="0.2">
      <c r="B71" t="s">
        <v>85</v>
      </c>
      <c r="C71" s="38">
        <v>250.94200000000001</v>
      </c>
      <c r="D71" s="39">
        <f t="shared" si="0"/>
        <v>2.2183660833577701E-2</v>
      </c>
      <c r="F71" t="s">
        <v>85</v>
      </c>
      <c r="G71" s="38">
        <v>246.464</v>
      </c>
      <c r="H71" s="39">
        <f t="shared" si="1"/>
        <v>2.3797952105011566E-2</v>
      </c>
    </row>
    <row r="72" spans="2:8" x14ac:dyDescent="0.2">
      <c r="B72" t="s">
        <v>86</v>
      </c>
      <c r="C72" s="38">
        <v>254.95650000000001</v>
      </c>
      <c r="D72" s="39">
        <f t="shared" si="0"/>
        <v>2.1392816580634744E-2</v>
      </c>
      <c r="F72" t="s">
        <v>86</v>
      </c>
      <c r="G72" s="38">
        <v>250.62200000000001</v>
      </c>
      <c r="H72" s="39">
        <f t="shared" si="1"/>
        <v>2.2759085066008433E-2</v>
      </c>
    </row>
    <row r="73" spans="2:8" x14ac:dyDescent="0.2">
      <c r="B73" t="s">
        <v>87</v>
      </c>
      <c r="C73" s="38">
        <v>256.90699999999998</v>
      </c>
      <c r="D73" s="39">
        <f t="shared" si="0"/>
        <v>2.1024016660241562E-2</v>
      </c>
      <c r="F73" t="s">
        <v>87</v>
      </c>
      <c r="G73" s="38">
        <v>252.393</v>
      </c>
      <c r="H73" s="39">
        <f t="shared" si="1"/>
        <v>1.9769696969696993E-2</v>
      </c>
    </row>
    <row r="74" spans="2:8" x14ac:dyDescent="0.2">
      <c r="B74" t="s">
        <v>88</v>
      </c>
      <c r="C74" s="38">
        <v>256.88099999999997</v>
      </c>
      <c r="D74" s="39">
        <f t="shared" si="0"/>
        <v>2.5031124305688435E-2</v>
      </c>
      <c r="F74" t="s">
        <v>88</v>
      </c>
      <c r="G74" s="38">
        <v>252.46250000000001</v>
      </c>
      <c r="H74" s="39">
        <f t="shared" si="1"/>
        <v>2.5326274791706016E-2</v>
      </c>
    </row>
    <row r="75" spans="2:8" x14ac:dyDescent="0.2">
      <c r="B75" t="s">
        <v>89</v>
      </c>
      <c r="C75" s="38">
        <v>259.50299999999999</v>
      </c>
      <c r="D75" s="39">
        <f t="shared" si="0"/>
        <v>3.4115452973196847E-2</v>
      </c>
      <c r="F75" t="s">
        <v>89</v>
      </c>
      <c r="G75" s="38">
        <v>255.471</v>
      </c>
      <c r="H75" s="39">
        <f t="shared" si="1"/>
        <v>3.6544890937418861E-2</v>
      </c>
    </row>
    <row r="76" spans="2:8" x14ac:dyDescent="0.2">
      <c r="B76" t="s">
        <v>90</v>
      </c>
      <c r="C76" s="38">
        <v>262.65800000000002</v>
      </c>
      <c r="D76" s="39">
        <f t="shared" ref="D76:D126" si="2">(C76/C72) - 1</f>
        <v>3.0207113762543925E-2</v>
      </c>
      <c r="F76" t="s">
        <v>90</v>
      </c>
      <c r="G76" s="38">
        <v>258.5675</v>
      </c>
      <c r="H76" s="39">
        <f t="shared" ref="H76:H126" si="3">(G76/G72) - 1</f>
        <v>3.1703122630894365E-2</v>
      </c>
    </row>
    <row r="77" spans="2:8" x14ac:dyDescent="0.2">
      <c r="B77" t="s">
        <v>91</v>
      </c>
      <c r="C77" s="38">
        <v>263.33300000000003</v>
      </c>
      <c r="D77" s="39">
        <f t="shared" si="2"/>
        <v>2.5012942426636986E-2</v>
      </c>
      <c r="F77" t="s">
        <v>91</v>
      </c>
      <c r="G77" s="38">
        <v>259.52800000000002</v>
      </c>
      <c r="H77" s="39">
        <f t="shared" si="3"/>
        <v>2.82694052529191E-2</v>
      </c>
    </row>
    <row r="78" spans="2:8" x14ac:dyDescent="0.2">
      <c r="B78" t="s">
        <v>92</v>
      </c>
      <c r="C78" s="38">
        <v>265.25150000000002</v>
      </c>
      <c r="D78" s="39">
        <f t="shared" si="2"/>
        <v>3.2585126965404498E-2</v>
      </c>
      <c r="F78" t="s">
        <v>92</v>
      </c>
      <c r="G78" s="38">
        <v>261.85149999999999</v>
      </c>
      <c r="H78" s="39">
        <f t="shared" si="3"/>
        <v>3.718968163588654E-2</v>
      </c>
    </row>
    <row r="79" spans="2:8" x14ac:dyDescent="0.2">
      <c r="B79" t="s">
        <v>93</v>
      </c>
      <c r="C79" s="38">
        <v>268.03100000000001</v>
      </c>
      <c r="D79" s="39">
        <f t="shared" si="2"/>
        <v>3.2862818541596894E-2</v>
      </c>
      <c r="F79" t="s">
        <v>93</v>
      </c>
      <c r="G79" s="38">
        <v>264.47699999999998</v>
      </c>
      <c r="H79" s="39">
        <f t="shared" si="3"/>
        <v>3.5252533555667709E-2</v>
      </c>
    </row>
    <row r="80" spans="2:8" x14ac:dyDescent="0.2">
      <c r="B80" t="s">
        <v>94</v>
      </c>
      <c r="C80" s="38">
        <v>271.35199999999998</v>
      </c>
      <c r="D80" s="39">
        <f t="shared" si="2"/>
        <v>3.3100076906090736E-2</v>
      </c>
      <c r="F80" t="s">
        <v>94</v>
      </c>
      <c r="G80" s="38">
        <v>267.83850000000001</v>
      </c>
      <c r="H80" s="39">
        <f t="shared" si="3"/>
        <v>3.585524089454406E-2</v>
      </c>
    </row>
    <row r="81" spans="2:8" x14ac:dyDescent="0.2">
      <c r="B81" t="s">
        <v>95</v>
      </c>
      <c r="C81" s="38">
        <v>271.625</v>
      </c>
      <c r="D81" s="39">
        <f t="shared" si="2"/>
        <v>3.1488647453983942E-2</v>
      </c>
      <c r="F81" t="s">
        <v>95</v>
      </c>
      <c r="G81" s="38">
        <v>267.75700000000001</v>
      </c>
      <c r="H81" s="39">
        <f t="shared" si="3"/>
        <v>3.1707561419191732E-2</v>
      </c>
    </row>
    <row r="82" spans="2:8" x14ac:dyDescent="0.2">
      <c r="B82" t="s">
        <v>96</v>
      </c>
      <c r="C82" s="38">
        <v>273.04899999999998</v>
      </c>
      <c r="D82" s="39">
        <f t="shared" si="2"/>
        <v>2.939662923678088E-2</v>
      </c>
      <c r="F82" t="s">
        <v>96</v>
      </c>
      <c r="G82" s="38">
        <v>269.59449999999998</v>
      </c>
      <c r="H82" s="39">
        <f t="shared" si="3"/>
        <v>2.957019532063021E-2</v>
      </c>
    </row>
    <row r="83" spans="2:8" x14ac:dyDescent="0.2">
      <c r="B83" t="s">
        <v>97</v>
      </c>
      <c r="C83" s="38">
        <v>275.30399999999997</v>
      </c>
      <c r="D83" s="39">
        <f t="shared" si="2"/>
        <v>2.7134920960635078E-2</v>
      </c>
      <c r="F83" t="s">
        <v>97</v>
      </c>
      <c r="G83" s="38">
        <v>271.03899999999999</v>
      </c>
      <c r="H83" s="39">
        <f t="shared" si="3"/>
        <v>2.4811231222374719E-2</v>
      </c>
    </row>
    <row r="84" spans="2:8" x14ac:dyDescent="0.2">
      <c r="B84" t="s">
        <v>98</v>
      </c>
      <c r="C84" s="38">
        <v>277.69799999999998</v>
      </c>
      <c r="D84" s="39">
        <f t="shared" si="2"/>
        <v>2.3386597482237148E-2</v>
      </c>
      <c r="F84" t="s">
        <v>98</v>
      </c>
      <c r="G84" s="38">
        <v>272.94049999999999</v>
      </c>
      <c r="H84" s="39">
        <f t="shared" si="3"/>
        <v>1.9048792462621922E-2</v>
      </c>
    </row>
    <row r="85" spans="2:8" x14ac:dyDescent="0.2">
      <c r="B85" t="s">
        <v>99</v>
      </c>
      <c r="C85" s="38">
        <v>280.286</v>
      </c>
      <c r="D85" s="39">
        <f t="shared" si="2"/>
        <v>3.1885872066267806E-2</v>
      </c>
      <c r="F85" t="s">
        <v>99</v>
      </c>
      <c r="G85" s="38">
        <v>274.52</v>
      </c>
      <c r="H85" s="39">
        <f t="shared" si="3"/>
        <v>2.5257976448794794E-2</v>
      </c>
    </row>
    <row r="86" spans="2:8" x14ac:dyDescent="0.2">
      <c r="B86" t="s">
        <v>100</v>
      </c>
      <c r="C86" s="38">
        <v>279.05149999999998</v>
      </c>
      <c r="D86" s="39">
        <f t="shared" si="2"/>
        <v>2.1983233778552602E-2</v>
      </c>
      <c r="F86" t="s">
        <v>100</v>
      </c>
      <c r="G86" s="38">
        <v>274.65600000000001</v>
      </c>
      <c r="H86" s="39">
        <f t="shared" si="3"/>
        <v>1.8774492803080189E-2</v>
      </c>
    </row>
    <row r="87" spans="2:8" x14ac:dyDescent="0.2">
      <c r="B87" t="s">
        <v>101</v>
      </c>
      <c r="C87" s="38">
        <v>282.11500000000001</v>
      </c>
      <c r="D87" s="39">
        <f t="shared" si="2"/>
        <v>2.4739923865981117E-2</v>
      </c>
      <c r="F87" t="s">
        <v>101</v>
      </c>
      <c r="G87" s="38">
        <v>278.08100000000002</v>
      </c>
      <c r="H87" s="39">
        <f t="shared" si="3"/>
        <v>2.5981500817225722E-2</v>
      </c>
    </row>
    <row r="88" spans="2:8" x14ac:dyDescent="0.2">
      <c r="B88" t="s">
        <v>102</v>
      </c>
      <c r="C88" s="38">
        <v>280.76949999999999</v>
      </c>
      <c r="D88" s="39">
        <f t="shared" si="2"/>
        <v>1.1060576597598848E-2</v>
      </c>
      <c r="F88" t="s">
        <v>102</v>
      </c>
      <c r="G88" s="38">
        <v>276.33550000000002</v>
      </c>
      <c r="H88" s="39">
        <f t="shared" si="3"/>
        <v>1.2438608414654606E-2</v>
      </c>
    </row>
    <row r="89" spans="2:8" x14ac:dyDescent="0.2">
      <c r="B89" t="s">
        <v>103</v>
      </c>
      <c r="C89" s="38">
        <v>284.90499999999997</v>
      </c>
      <c r="D89" s="39">
        <f t="shared" si="2"/>
        <v>1.6479595841390582E-2</v>
      </c>
      <c r="F89" t="s">
        <v>103</v>
      </c>
      <c r="G89" s="38">
        <v>281.13099999999997</v>
      </c>
      <c r="H89" s="39">
        <f t="shared" si="3"/>
        <v>2.4082034095876503E-2</v>
      </c>
    </row>
    <row r="90" spans="2:8" x14ac:dyDescent="0.2">
      <c r="B90" t="s">
        <v>104</v>
      </c>
      <c r="C90" s="38">
        <v>283.95699999999999</v>
      </c>
      <c r="D90" s="39">
        <f t="shared" si="2"/>
        <v>1.7579192371300678E-2</v>
      </c>
      <c r="F90" t="s">
        <v>104</v>
      </c>
      <c r="G90" s="38">
        <v>279.73</v>
      </c>
      <c r="H90" s="39">
        <f t="shared" si="3"/>
        <v>1.8474018408481951E-2</v>
      </c>
    </row>
    <row r="91" spans="2:8" x14ac:dyDescent="0.2">
      <c r="B91" t="s">
        <v>105</v>
      </c>
      <c r="C91" s="38">
        <v>286.95</v>
      </c>
      <c r="D91" s="39">
        <f t="shared" si="2"/>
        <v>1.7138401006681514E-2</v>
      </c>
      <c r="F91" t="s">
        <v>105</v>
      </c>
      <c r="G91" s="38">
        <v>282.79500000000002</v>
      </c>
      <c r="H91" s="39">
        <f t="shared" si="3"/>
        <v>1.6951895311078324E-2</v>
      </c>
    </row>
    <row r="92" spans="2:8" x14ac:dyDescent="0.2">
      <c r="B92" t="s">
        <v>106</v>
      </c>
      <c r="C92" s="38">
        <v>293.32049999999998</v>
      </c>
      <c r="D92" s="39">
        <f t="shared" si="2"/>
        <v>4.470214891574753E-2</v>
      </c>
      <c r="F92" t="s">
        <v>106</v>
      </c>
      <c r="G92" s="38">
        <v>290.15350000000001</v>
      </c>
      <c r="H92" s="39">
        <f t="shared" si="3"/>
        <v>5.0004433017111438E-2</v>
      </c>
    </row>
    <row r="93" spans="2:8" x14ac:dyDescent="0.2">
      <c r="B93" t="s">
        <v>107</v>
      </c>
      <c r="C93" s="38">
        <v>299.70400000000001</v>
      </c>
      <c r="D93" s="39">
        <f t="shared" si="2"/>
        <v>5.1943630332918156E-2</v>
      </c>
      <c r="F93" t="s">
        <v>107</v>
      </c>
      <c r="G93" s="38">
        <v>295.41000000000003</v>
      </c>
      <c r="H93" s="39">
        <f t="shared" si="3"/>
        <v>5.0791268127670319E-2</v>
      </c>
    </row>
    <row r="94" spans="2:8" x14ac:dyDescent="0.2">
      <c r="B94" t="s">
        <v>108</v>
      </c>
      <c r="C94" s="38">
        <v>303.97750000000002</v>
      </c>
      <c r="D94" s="39">
        <f t="shared" si="2"/>
        <v>7.0505393422243712E-2</v>
      </c>
      <c r="F94" t="s">
        <v>108</v>
      </c>
      <c r="G94" s="38">
        <v>299.50599999999997</v>
      </c>
      <c r="H94" s="39">
        <f t="shared" si="3"/>
        <v>7.069674328817066E-2</v>
      </c>
    </row>
    <row r="95" spans="2:8" x14ac:dyDescent="0.2">
      <c r="B95" t="s">
        <v>109</v>
      </c>
      <c r="C95" s="38">
        <v>310.07799999999997</v>
      </c>
      <c r="D95" s="39">
        <f t="shared" si="2"/>
        <v>8.0599407562293113E-2</v>
      </c>
      <c r="F95" t="s">
        <v>109</v>
      </c>
      <c r="G95" s="38">
        <v>305.702</v>
      </c>
      <c r="H95" s="39">
        <f t="shared" si="3"/>
        <v>8.100213935889955E-2</v>
      </c>
    </row>
    <row r="96" spans="2:8" x14ac:dyDescent="0.2">
      <c r="B96" t="s">
        <v>110</v>
      </c>
      <c r="C96" s="38">
        <v>321.59050000000002</v>
      </c>
      <c r="D96" s="39">
        <f t="shared" si="2"/>
        <v>9.6379216590726013E-2</v>
      </c>
      <c r="F96" t="s">
        <v>110</v>
      </c>
      <c r="G96" s="38">
        <v>316.27699999999999</v>
      </c>
      <c r="H96" s="39">
        <f t="shared" si="3"/>
        <v>9.0033378883935589E-2</v>
      </c>
    </row>
    <row r="97" spans="2:8" x14ac:dyDescent="0.2">
      <c r="B97" t="s">
        <v>111</v>
      </c>
      <c r="C97" s="38">
        <v>326.79599999999999</v>
      </c>
      <c r="D97" s="39">
        <f t="shared" si="2"/>
        <v>9.0395857245815892E-2</v>
      </c>
      <c r="F97" t="s">
        <v>111</v>
      </c>
      <c r="G97" s="38">
        <v>322.66399999999999</v>
      </c>
      <c r="H97" s="39">
        <f t="shared" si="3"/>
        <v>9.2258217392775954E-2</v>
      </c>
    </row>
    <row r="98" spans="2:8" x14ac:dyDescent="0.2">
      <c r="B98" t="s">
        <v>112</v>
      </c>
      <c r="C98" s="38">
        <v>330.33100000000002</v>
      </c>
      <c r="D98" s="39">
        <f t="shared" si="2"/>
        <v>8.6695561349112937E-2</v>
      </c>
      <c r="F98" t="s">
        <v>112</v>
      </c>
      <c r="G98" s="38">
        <v>325.4015</v>
      </c>
      <c r="H98" s="39">
        <f t="shared" si="3"/>
        <v>8.6460705294718831E-2</v>
      </c>
    </row>
    <row r="99" spans="2:8" x14ac:dyDescent="0.2">
      <c r="B99" t="s">
        <v>113</v>
      </c>
      <c r="C99" s="38">
        <v>335.15499999999997</v>
      </c>
      <c r="D99" s="39">
        <f t="shared" si="2"/>
        <v>8.0873199646540606E-2</v>
      </c>
      <c r="F99" t="s">
        <v>113</v>
      </c>
      <c r="G99" s="38">
        <v>328.61500000000001</v>
      </c>
      <c r="H99" s="39">
        <f t="shared" si="3"/>
        <v>7.4952077513395388E-2</v>
      </c>
    </row>
    <row r="100" spans="2:8" x14ac:dyDescent="0.2">
      <c r="B100" t="s">
        <v>114</v>
      </c>
      <c r="C100" s="52">
        <v>340.1105</v>
      </c>
      <c r="D100" s="53">
        <f t="shared" si="2"/>
        <v>5.7588765837299327E-2</v>
      </c>
      <c r="F100" t="s">
        <v>114</v>
      </c>
      <c r="G100" s="52">
        <v>334.10849999999999</v>
      </c>
      <c r="H100" s="53">
        <f t="shared" si="3"/>
        <v>5.6379376306212592E-2</v>
      </c>
    </row>
    <row r="101" spans="2:8" x14ac:dyDescent="0.2">
      <c r="B101" t="s">
        <v>115</v>
      </c>
      <c r="C101" s="45">
        <v>343.97980000000001</v>
      </c>
      <c r="D101" s="46">
        <f t="shared" si="2"/>
        <v>5.2582650950440124E-2</v>
      </c>
      <c r="F101" t="s">
        <v>115</v>
      </c>
      <c r="G101" s="45">
        <v>337.87130000000002</v>
      </c>
      <c r="H101" s="46">
        <f t="shared" si="3"/>
        <v>4.7130451491334657E-2</v>
      </c>
    </row>
    <row r="102" spans="2:8" x14ac:dyDescent="0.2">
      <c r="B102" t="s">
        <v>116</v>
      </c>
      <c r="C102" s="45">
        <v>345.40030000000002</v>
      </c>
      <c r="D102" s="46">
        <f t="shared" si="2"/>
        <v>4.5618788427365331E-2</v>
      </c>
      <c r="F102" t="s">
        <v>116</v>
      </c>
      <c r="G102" s="45">
        <v>338.50790000000001</v>
      </c>
      <c r="H102" s="46">
        <f t="shared" si="3"/>
        <v>4.0277626255564414E-2</v>
      </c>
    </row>
    <row r="103" spans="2:8" x14ac:dyDescent="0.2">
      <c r="B103" t="s">
        <v>117</v>
      </c>
      <c r="C103" s="45">
        <v>348.41910000000001</v>
      </c>
      <c r="D103" s="46">
        <f t="shared" si="2"/>
        <v>3.9576017066730529E-2</v>
      </c>
      <c r="F103" t="s">
        <v>117</v>
      </c>
      <c r="G103" s="45">
        <v>340.89789999999999</v>
      </c>
      <c r="H103" s="46">
        <f t="shared" si="3"/>
        <v>3.7377782511449409E-2</v>
      </c>
    </row>
    <row r="104" spans="2:8" x14ac:dyDescent="0.2">
      <c r="B104" t="s">
        <v>118</v>
      </c>
      <c r="C104" s="45">
        <v>352.483</v>
      </c>
      <c r="D104" s="46">
        <f t="shared" si="2"/>
        <v>3.6377883070355166E-2</v>
      </c>
      <c r="F104" t="s">
        <v>118</v>
      </c>
      <c r="G104" s="45">
        <v>344.99099999999999</v>
      </c>
      <c r="H104" s="46">
        <f t="shared" si="3"/>
        <v>3.2571754385177343E-2</v>
      </c>
    </row>
    <row r="105" spans="2:8" x14ac:dyDescent="0.2">
      <c r="B105" t="s">
        <v>119</v>
      </c>
      <c r="C105" s="45">
        <v>355.0779</v>
      </c>
      <c r="D105" s="46">
        <f t="shared" si="2"/>
        <v>3.2263813165773092E-2</v>
      </c>
      <c r="F105" t="s">
        <v>119</v>
      </c>
      <c r="G105" s="45">
        <v>348.5872</v>
      </c>
      <c r="H105" s="46">
        <f t="shared" si="3"/>
        <v>3.1715922601298185E-2</v>
      </c>
    </row>
    <row r="106" spans="2:8" x14ac:dyDescent="0.2">
      <c r="B106" t="s">
        <v>120</v>
      </c>
      <c r="C106" s="45">
        <v>355.32589999999999</v>
      </c>
      <c r="D106" s="46">
        <f t="shared" si="2"/>
        <v>2.8736512388668922E-2</v>
      </c>
      <c r="F106" t="s">
        <v>120</v>
      </c>
      <c r="G106" s="45">
        <v>348.24770000000001</v>
      </c>
      <c r="H106" s="46">
        <f t="shared" si="3"/>
        <v>2.8772740606644698E-2</v>
      </c>
    </row>
    <row r="107" spans="2:8" x14ac:dyDescent="0.2">
      <c r="B107" t="s">
        <v>121</v>
      </c>
      <c r="C107" s="45">
        <v>358.66140000000001</v>
      </c>
      <c r="D107" s="46">
        <f t="shared" si="2"/>
        <v>2.9396494049838351E-2</v>
      </c>
      <c r="F107" t="s">
        <v>121</v>
      </c>
      <c r="G107" s="45">
        <v>351.25290000000001</v>
      </c>
      <c r="H107" s="46">
        <f t="shared" si="3"/>
        <v>3.0375663798456909E-2</v>
      </c>
    </row>
    <row r="108" spans="2:8" x14ac:dyDescent="0.2">
      <c r="B108" t="s">
        <v>122</v>
      </c>
      <c r="C108" s="45">
        <v>362.01949999999999</v>
      </c>
      <c r="D108" s="46">
        <f t="shared" si="2"/>
        <v>2.7055205499272317E-2</v>
      </c>
      <c r="F108" t="s">
        <v>122</v>
      </c>
      <c r="G108" s="45">
        <v>354.55439999999999</v>
      </c>
      <c r="H108" s="46">
        <f t="shared" si="3"/>
        <v>2.772072314929952E-2</v>
      </c>
    </row>
    <row r="109" spans="2:8" x14ac:dyDescent="0.2">
      <c r="B109" t="s">
        <v>123</v>
      </c>
      <c r="C109" s="45">
        <v>363.97500000000002</v>
      </c>
      <c r="D109" s="46">
        <f t="shared" si="2"/>
        <v>2.5056755151475318E-2</v>
      </c>
      <c r="F109" t="s">
        <v>123</v>
      </c>
      <c r="G109" s="45">
        <v>357.44299999999998</v>
      </c>
      <c r="H109" s="46">
        <f t="shared" si="3"/>
        <v>2.5404834141930621E-2</v>
      </c>
    </row>
    <row r="110" spans="2:8" x14ac:dyDescent="0.2">
      <c r="B110" t="s">
        <v>124</v>
      </c>
      <c r="C110" s="45">
        <v>364.8562</v>
      </c>
      <c r="D110" s="46">
        <f t="shared" si="2"/>
        <v>2.68212927906466E-2</v>
      </c>
      <c r="F110" t="s">
        <v>124</v>
      </c>
      <c r="G110" s="45">
        <v>357.82830000000001</v>
      </c>
      <c r="H110" s="46">
        <f t="shared" si="3"/>
        <v>2.7510878033078168E-2</v>
      </c>
    </row>
    <row r="111" spans="2:8" x14ac:dyDescent="0.2">
      <c r="B111" t="s">
        <v>125</v>
      </c>
      <c r="C111" s="45">
        <v>367.69970000000001</v>
      </c>
      <c r="D111" s="46">
        <f t="shared" si="2"/>
        <v>2.5200091228105403E-2</v>
      </c>
      <c r="F111" t="s">
        <v>125</v>
      </c>
      <c r="G111" s="45">
        <v>360.14760000000001</v>
      </c>
      <c r="H111" s="46">
        <f t="shared" si="3"/>
        <v>2.5322780253202115E-2</v>
      </c>
    </row>
    <row r="112" spans="2:8" x14ac:dyDescent="0.2">
      <c r="B112" t="s">
        <v>126</v>
      </c>
      <c r="C112" s="45">
        <v>370.7978</v>
      </c>
      <c r="D112" s="46">
        <f t="shared" si="2"/>
        <v>2.4248141329403561E-2</v>
      </c>
      <c r="F112" t="s">
        <v>126</v>
      </c>
      <c r="G112" s="45">
        <v>363.19299999999998</v>
      </c>
      <c r="H112" s="46">
        <f t="shared" si="3"/>
        <v>2.4364667311983723E-2</v>
      </c>
    </row>
    <row r="113" spans="2:8" x14ac:dyDescent="0.2">
      <c r="B113" t="s">
        <v>127</v>
      </c>
      <c r="C113" s="45">
        <v>372.55169999999998</v>
      </c>
      <c r="D113" s="46">
        <f t="shared" si="2"/>
        <v>2.3563981042654003E-2</v>
      </c>
      <c r="F113" t="s">
        <v>127</v>
      </c>
      <c r="G113" s="45">
        <v>365.97480000000002</v>
      </c>
      <c r="H113" s="46">
        <f t="shared" si="3"/>
        <v>2.3868980508780613E-2</v>
      </c>
    </row>
    <row r="114" spans="2:8" x14ac:dyDescent="0.2">
      <c r="B114" t="s">
        <v>128</v>
      </c>
      <c r="C114" s="45">
        <v>373.88099999999997</v>
      </c>
      <c r="D114" s="46">
        <f t="shared" si="2"/>
        <v>2.4735224452811844E-2</v>
      </c>
      <c r="F114" t="s">
        <v>128</v>
      </c>
      <c r="G114" s="45">
        <v>366.77440000000001</v>
      </c>
      <c r="H114" s="46">
        <f t="shared" si="3"/>
        <v>2.5001096894795571E-2</v>
      </c>
    </row>
    <row r="115" spans="2:8" x14ac:dyDescent="0.2">
      <c r="B115" t="s">
        <v>129</v>
      </c>
      <c r="C115" s="45">
        <v>376.81729999999999</v>
      </c>
      <c r="D115" s="46">
        <f t="shared" si="2"/>
        <v>2.4796321563493207E-2</v>
      </c>
      <c r="F115" t="s">
        <v>129</v>
      </c>
      <c r="G115" s="45">
        <v>369.26179999999999</v>
      </c>
      <c r="H115" s="46">
        <f t="shared" si="3"/>
        <v>2.5306846415191986E-2</v>
      </c>
    </row>
    <row r="116" spans="2:8" x14ac:dyDescent="0.2">
      <c r="B116" t="s">
        <v>130</v>
      </c>
      <c r="C116" s="45">
        <v>379.7912</v>
      </c>
      <c r="D116" s="46">
        <f t="shared" si="2"/>
        <v>2.425418921039979E-2</v>
      </c>
      <c r="F116" t="s">
        <v>130</v>
      </c>
      <c r="G116" s="45">
        <v>372.24900000000002</v>
      </c>
      <c r="H116" s="46">
        <f t="shared" si="3"/>
        <v>2.4934401268747131E-2</v>
      </c>
    </row>
    <row r="117" spans="2:8" x14ac:dyDescent="0.2">
      <c r="B117" t="s">
        <v>131</v>
      </c>
      <c r="C117" s="45">
        <v>381.76530000000002</v>
      </c>
      <c r="D117" s="46">
        <f t="shared" si="2"/>
        <v>2.4731064171764627E-2</v>
      </c>
      <c r="F117" t="s">
        <v>131</v>
      </c>
      <c r="G117" s="45">
        <v>375.25630000000001</v>
      </c>
      <c r="H117" s="46">
        <f t="shared" si="3"/>
        <v>2.5361035787163422E-2</v>
      </c>
    </row>
    <row r="118" spans="2:8" x14ac:dyDescent="0.2">
      <c r="B118" t="s">
        <v>132</v>
      </c>
      <c r="C118" s="45">
        <v>383.25909999999999</v>
      </c>
      <c r="D118" s="46">
        <f t="shared" si="2"/>
        <v>2.5083114680874541E-2</v>
      </c>
      <c r="F118" t="s">
        <v>132</v>
      </c>
      <c r="G118" s="45">
        <v>376.18680000000001</v>
      </c>
      <c r="H118" s="46">
        <f t="shared" si="3"/>
        <v>2.5662641667466346E-2</v>
      </c>
    </row>
    <row r="119" spans="2:8" x14ac:dyDescent="0.2">
      <c r="B119" t="s">
        <v>133</v>
      </c>
      <c r="C119" s="45">
        <v>386.30149999999998</v>
      </c>
      <c r="D119" s="46">
        <f t="shared" si="2"/>
        <v>2.5169226572134606E-2</v>
      </c>
      <c r="F119" t="s">
        <v>133</v>
      </c>
      <c r="G119" s="45">
        <v>378.74560000000002</v>
      </c>
      <c r="H119" s="46">
        <f t="shared" si="3"/>
        <v>2.5683133213346254E-2</v>
      </c>
    </row>
    <row r="120" spans="2:8" x14ac:dyDescent="0.2">
      <c r="B120" t="s">
        <v>134</v>
      </c>
      <c r="C120" s="45">
        <v>388.97289999999998</v>
      </c>
      <c r="D120" s="46">
        <f t="shared" si="2"/>
        <v>2.4175652305793216E-2</v>
      </c>
      <c r="F120" t="s">
        <v>134</v>
      </c>
      <c r="G120" s="45">
        <v>381.38799999999998</v>
      </c>
      <c r="H120" s="46">
        <f t="shared" si="3"/>
        <v>2.4550771123629467E-2</v>
      </c>
    </row>
    <row r="121" spans="2:8" x14ac:dyDescent="0.2">
      <c r="B121" t="s">
        <v>135</v>
      </c>
      <c r="C121" s="45">
        <v>390.96629999999999</v>
      </c>
      <c r="D121" s="46">
        <f t="shared" si="2"/>
        <v>2.410119515838649E-2</v>
      </c>
      <c r="F121" t="s">
        <v>135</v>
      </c>
      <c r="G121" s="45">
        <v>384.41840000000002</v>
      </c>
      <c r="H121" s="46">
        <f t="shared" si="3"/>
        <v>2.4415579431977585E-2</v>
      </c>
    </row>
    <row r="122" spans="2:8" x14ac:dyDescent="0.2">
      <c r="B122" t="s">
        <v>136</v>
      </c>
      <c r="C122" s="45">
        <v>392.48160000000001</v>
      </c>
      <c r="D122" s="46">
        <f t="shared" si="2"/>
        <v>2.4063355573292311E-2</v>
      </c>
      <c r="F122" t="s">
        <v>136</v>
      </c>
      <c r="G122" s="45">
        <v>385.35629999999998</v>
      </c>
      <c r="H122" s="46">
        <f t="shared" si="3"/>
        <v>2.4374858447983705E-2</v>
      </c>
    </row>
    <row r="123" spans="2:8" x14ac:dyDescent="0.2">
      <c r="B123" t="s">
        <v>137</v>
      </c>
      <c r="C123" s="45">
        <v>395.53800000000001</v>
      </c>
      <c r="D123" s="46">
        <f t="shared" si="2"/>
        <v>2.3910080597667971E-2</v>
      </c>
      <c r="F123" t="s">
        <v>137</v>
      </c>
      <c r="G123" s="45">
        <v>387.93579999999997</v>
      </c>
      <c r="H123" s="46">
        <f t="shared" si="3"/>
        <v>2.4264836343973251E-2</v>
      </c>
    </row>
    <row r="124" spans="2:8" x14ac:dyDescent="0.2">
      <c r="B124" t="s">
        <v>138</v>
      </c>
      <c r="C124" s="45">
        <v>398.08420000000001</v>
      </c>
      <c r="D124" s="46">
        <f t="shared" si="2"/>
        <v>2.3423996890271859E-2</v>
      </c>
      <c r="F124" t="s">
        <v>138</v>
      </c>
      <c r="G124" s="45">
        <v>390.4794</v>
      </c>
      <c r="H124" s="46">
        <f t="shared" si="3"/>
        <v>2.3837666628210741E-2</v>
      </c>
    </row>
    <row r="125" spans="2:8" x14ac:dyDescent="0.2">
      <c r="B125" t="s">
        <v>139</v>
      </c>
      <c r="C125" s="45">
        <v>400.08609999999999</v>
      </c>
      <c r="D125" s="46">
        <f t="shared" si="2"/>
        <v>2.3326307152304437E-2</v>
      </c>
      <c r="F125" t="s">
        <v>139</v>
      </c>
      <c r="G125" s="45">
        <v>393.56200000000001</v>
      </c>
      <c r="H125" s="46">
        <f t="shared" si="3"/>
        <v>2.3785542003192273E-2</v>
      </c>
    </row>
    <row r="126" spans="2:8" x14ac:dyDescent="0.2">
      <c r="B126" t="s">
        <v>140</v>
      </c>
      <c r="C126" s="45">
        <v>401.84699999999998</v>
      </c>
      <c r="D126" s="46">
        <f t="shared" si="2"/>
        <v>2.3862010346472173E-2</v>
      </c>
      <c r="F126" t="s">
        <v>140</v>
      </c>
      <c r="G126" s="45">
        <v>394.74950000000001</v>
      </c>
      <c r="H126" s="46">
        <f t="shared" si="3"/>
        <v>2.437536378670857E-2</v>
      </c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G30" sqref="G30:H36"/>
    </sheetView>
  </sheetViews>
  <sheetFormatPr defaultRowHeight="12.75" x14ac:dyDescent="0.2"/>
  <cols>
    <col min="2" max="2" width="8" customWidth="1"/>
    <col min="3" max="3" width="11.7109375" bestFit="1" customWidth="1"/>
    <col min="4" max="4" width="8.140625" style="39" customWidth="1"/>
    <col min="5" max="5" width="11.7109375" bestFit="1" customWidth="1"/>
    <col min="6" max="6" width="9.85546875" customWidth="1"/>
    <col min="7" max="7" width="11.7109375" bestFit="1" customWidth="1"/>
    <col min="8" max="8" width="7" customWidth="1"/>
  </cols>
  <sheetData>
    <row r="1" spans="1:10" ht="15" x14ac:dyDescent="0.25">
      <c r="A1" s="5"/>
      <c r="B1" s="1"/>
      <c r="C1" s="2"/>
      <c r="D1" s="41"/>
      <c r="G1" s="5"/>
      <c r="H1" s="5"/>
      <c r="I1" s="1"/>
    </row>
    <row r="2" spans="1:10" x14ac:dyDescent="0.2">
      <c r="A2" s="5"/>
      <c r="B2" s="6" t="s">
        <v>18</v>
      </c>
      <c r="C2" s="2"/>
      <c r="D2" s="41"/>
      <c r="F2" s="6" t="s">
        <v>19</v>
      </c>
    </row>
    <row r="3" spans="1:10" x14ac:dyDescent="0.2">
      <c r="A3" s="5"/>
      <c r="B3" s="3"/>
      <c r="C3" s="2"/>
      <c r="D3" s="41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2" t="s">
        <v>5</v>
      </c>
      <c r="E5" s="13"/>
      <c r="F5" s="28"/>
      <c r="G5" s="13" t="s">
        <v>4</v>
      </c>
      <c r="H5" s="31" t="s">
        <v>5</v>
      </c>
      <c r="I5" s="40"/>
      <c r="J5" s="14"/>
    </row>
    <row r="6" spans="1:10" x14ac:dyDescent="0.2">
      <c r="A6" s="10"/>
      <c r="B6" s="29"/>
      <c r="C6" s="25" t="s">
        <v>7</v>
      </c>
      <c r="D6" s="43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8">
        <v>179.5</v>
      </c>
      <c r="F7">
        <v>2000</v>
      </c>
      <c r="G7" s="38">
        <v>174.88333333333301</v>
      </c>
    </row>
    <row r="8" spans="1:10" x14ac:dyDescent="0.2">
      <c r="B8">
        <v>2001</v>
      </c>
      <c r="C8" s="38">
        <v>185.88333333333301</v>
      </c>
      <c r="D8" s="39">
        <f>(C8/C7)-1</f>
        <v>3.5561745589598903E-2</v>
      </c>
      <c r="F8">
        <v>2001</v>
      </c>
      <c r="G8" s="38">
        <v>180.933333333333</v>
      </c>
      <c r="H8" s="39">
        <f t="shared" ref="H8:H36" si="0">(G8/G7)-1</f>
        <v>3.4594491565805852E-2</v>
      </c>
    </row>
    <row r="9" spans="1:10" x14ac:dyDescent="0.2">
      <c r="B9">
        <v>2002</v>
      </c>
      <c r="C9" s="38">
        <v>189.5</v>
      </c>
      <c r="D9" s="39">
        <f t="shared" ref="D9:D36" si="1">(C9/C8)-1</f>
        <v>1.9456648435400403E-2</v>
      </c>
      <c r="F9">
        <v>2002</v>
      </c>
      <c r="G9" s="38">
        <v>184.183333333333</v>
      </c>
      <c r="H9" s="39">
        <f t="shared" si="0"/>
        <v>1.7962417096536454E-2</v>
      </c>
    </row>
    <row r="10" spans="1:10" x14ac:dyDescent="0.2">
      <c r="B10">
        <v>2003</v>
      </c>
      <c r="C10" s="38">
        <v>192.39999999999901</v>
      </c>
      <c r="D10" s="39">
        <f t="shared" si="1"/>
        <v>1.530343007915036E-2</v>
      </c>
      <c r="F10">
        <v>2003</v>
      </c>
      <c r="G10" s="38">
        <v>186.69999999999899</v>
      </c>
      <c r="H10" s="39">
        <f t="shared" si="0"/>
        <v>1.366392181702647E-2</v>
      </c>
    </row>
    <row r="11" spans="1:10" x14ac:dyDescent="0.2">
      <c r="B11">
        <v>2004</v>
      </c>
      <c r="C11" s="38">
        <v>194.88333333333301</v>
      </c>
      <c r="D11" s="39">
        <f t="shared" si="1"/>
        <v>1.2907137907141486E-2</v>
      </c>
      <c r="F11">
        <v>2004</v>
      </c>
      <c r="G11" s="38">
        <v>189.79999999999899</v>
      </c>
      <c r="H11" s="39">
        <f t="shared" si="0"/>
        <v>1.6604177825388478E-2</v>
      </c>
    </row>
    <row r="12" spans="1:10" x14ac:dyDescent="0.2">
      <c r="B12">
        <v>2005</v>
      </c>
      <c r="C12" s="38">
        <v>200.46666666666599</v>
      </c>
      <c r="D12" s="39">
        <f t="shared" si="1"/>
        <v>2.8649619430426654E-2</v>
      </c>
      <c r="F12">
        <v>2005</v>
      </c>
      <c r="G12" s="38">
        <v>195.56666666666601</v>
      </c>
      <c r="H12" s="39">
        <f t="shared" si="0"/>
        <v>3.0382859149984398E-2</v>
      </c>
    </row>
    <row r="13" spans="1:10" x14ac:dyDescent="0.2">
      <c r="B13">
        <v>2006</v>
      </c>
      <c r="C13" s="38">
        <v>207.98333333333301</v>
      </c>
      <c r="D13" s="39">
        <f t="shared" si="1"/>
        <v>3.749584303292508E-2</v>
      </c>
      <c r="F13">
        <v>2006</v>
      </c>
      <c r="G13" s="38">
        <v>202.933333333333</v>
      </c>
      <c r="H13" s="39">
        <f t="shared" si="0"/>
        <v>3.7668314300325578E-2</v>
      </c>
    </row>
    <row r="14" spans="1:10" x14ac:dyDescent="0.2">
      <c r="B14">
        <v>2007</v>
      </c>
      <c r="C14" s="38">
        <v>216.058666666666</v>
      </c>
      <c r="D14" s="39">
        <f t="shared" si="1"/>
        <v>3.8826829072840852E-2</v>
      </c>
      <c r="F14">
        <v>2007</v>
      </c>
      <c r="G14" s="38">
        <v>210.67249999999899</v>
      </c>
      <c r="H14" s="39">
        <f t="shared" si="0"/>
        <v>3.8136498028906063E-2</v>
      </c>
    </row>
    <row r="15" spans="1:10" x14ac:dyDescent="0.2">
      <c r="B15">
        <v>2008</v>
      </c>
      <c r="C15" s="38">
        <v>224.87199999999899</v>
      </c>
      <c r="D15" s="39">
        <f t="shared" si="1"/>
        <v>4.0791389992840044E-2</v>
      </c>
      <c r="F15">
        <v>2008</v>
      </c>
      <c r="G15" s="38">
        <v>219.79533333333299</v>
      </c>
      <c r="H15" s="39">
        <f t="shared" si="0"/>
        <v>4.3303389542223236E-2</v>
      </c>
    </row>
    <row r="16" spans="1:10" x14ac:dyDescent="0.2">
      <c r="B16">
        <v>2009</v>
      </c>
      <c r="C16" s="38">
        <v>226.15383333333301</v>
      </c>
      <c r="D16" s="39">
        <f t="shared" si="1"/>
        <v>5.7002798629177676E-3</v>
      </c>
      <c r="F16">
        <v>2009</v>
      </c>
      <c r="G16" s="38">
        <v>220.845</v>
      </c>
      <c r="H16" s="39">
        <f t="shared" si="0"/>
        <v>4.7756549274644566E-3</v>
      </c>
    </row>
    <row r="17" spans="2:8" x14ac:dyDescent="0.2">
      <c r="B17">
        <v>2010</v>
      </c>
      <c r="C17" s="38">
        <v>226.74566666666601</v>
      </c>
      <c r="D17" s="39">
        <f t="shared" si="1"/>
        <v>2.6169502617303664E-3</v>
      </c>
      <c r="F17">
        <v>2010</v>
      </c>
      <c r="G17" s="38">
        <v>222.465</v>
      </c>
      <c r="H17" s="39">
        <f t="shared" si="0"/>
        <v>7.335461522787412E-3</v>
      </c>
    </row>
    <row r="18" spans="2:8" x14ac:dyDescent="0.2">
      <c r="B18">
        <v>2011</v>
      </c>
      <c r="C18" s="38">
        <v>233.09733333333301</v>
      </c>
      <c r="D18" s="39">
        <f t="shared" si="1"/>
        <v>2.8012295714583413E-2</v>
      </c>
      <c r="F18">
        <v>2011</v>
      </c>
      <c r="G18" s="38">
        <v>229.787833333333</v>
      </c>
      <c r="H18" s="39">
        <f t="shared" si="0"/>
        <v>3.2916788408662079E-2</v>
      </c>
    </row>
    <row r="19" spans="2:8" x14ac:dyDescent="0.2">
      <c r="B19">
        <v>2012</v>
      </c>
      <c r="C19" s="38">
        <v>238.79599999999999</v>
      </c>
      <c r="D19" s="39">
        <f t="shared" si="1"/>
        <v>2.4447584127947897E-2</v>
      </c>
      <c r="F19">
        <v>2012</v>
      </c>
      <c r="G19" s="38">
        <v>235.399333333333</v>
      </c>
      <c r="H19" s="39">
        <f t="shared" si="0"/>
        <v>2.4420352977783111E-2</v>
      </c>
    </row>
    <row r="20" spans="2:8" x14ac:dyDescent="0.2">
      <c r="B20">
        <v>2013</v>
      </c>
      <c r="C20" s="38">
        <v>241.69166666666601</v>
      </c>
      <c r="D20" s="39">
        <f t="shared" si="1"/>
        <v>1.2126110431774473E-2</v>
      </c>
      <c r="F20">
        <v>2013</v>
      </c>
      <c r="G20" s="38">
        <v>238.27283333333301</v>
      </c>
      <c r="H20" s="39">
        <f t="shared" si="0"/>
        <v>1.2206916473850082E-2</v>
      </c>
    </row>
    <row r="21" spans="2:8" x14ac:dyDescent="0.2">
      <c r="B21">
        <v>2014</v>
      </c>
      <c r="C21" s="38">
        <v>246.186166666666</v>
      </c>
      <c r="D21" s="39">
        <f t="shared" si="1"/>
        <v>1.8596007309588769E-2</v>
      </c>
      <c r="F21">
        <v>2014</v>
      </c>
      <c r="G21" s="38">
        <v>242.846</v>
      </c>
      <c r="H21" s="39">
        <f t="shared" si="0"/>
        <v>1.9192983953270737E-2</v>
      </c>
    </row>
    <row r="22" spans="2:8" x14ac:dyDescent="0.2">
      <c r="B22">
        <v>2015</v>
      </c>
      <c r="C22" s="38">
        <v>249.593666666666</v>
      </c>
      <c r="D22" s="39">
        <f t="shared" si="1"/>
        <v>1.3841151377988359E-2</v>
      </c>
      <c r="F22">
        <v>2015</v>
      </c>
      <c r="G22" s="38">
        <v>245.129666666666</v>
      </c>
      <c r="H22" s="39">
        <f t="shared" si="0"/>
        <v>9.4037648001861207E-3</v>
      </c>
    </row>
    <row r="23" spans="2:8" x14ac:dyDescent="0.2">
      <c r="B23">
        <v>2016</v>
      </c>
      <c r="C23" s="38">
        <v>255.25399999999999</v>
      </c>
      <c r="D23" s="39">
        <f t="shared" si="1"/>
        <v>2.2678192956287591E-2</v>
      </c>
      <c r="F23">
        <v>2016</v>
      </c>
      <c r="G23" s="38">
        <v>250.837666666666</v>
      </c>
      <c r="H23" s="39">
        <f t="shared" si="0"/>
        <v>2.3285635221631074E-2</v>
      </c>
    </row>
    <row r="24" spans="2:8" x14ac:dyDescent="0.2">
      <c r="B24">
        <v>2017</v>
      </c>
      <c r="C24" s="38">
        <v>263.109166666666</v>
      </c>
      <c r="D24" s="39">
        <f t="shared" si="1"/>
        <v>3.0773921923519243E-2</v>
      </c>
      <c r="F24">
        <v>2017</v>
      </c>
      <c r="G24" s="38">
        <v>259.306166666666</v>
      </c>
      <c r="H24" s="39">
        <f t="shared" si="0"/>
        <v>3.3760878549606632E-2</v>
      </c>
    </row>
    <row r="25" spans="2:8" x14ac:dyDescent="0.2">
      <c r="B25">
        <v>2018</v>
      </c>
      <c r="C25" s="38">
        <v>271.409666666666</v>
      </c>
      <c r="D25" s="39">
        <f t="shared" si="1"/>
        <v>3.1547741590151279E-2</v>
      </c>
      <c r="F25">
        <v>2018</v>
      </c>
      <c r="G25" s="38">
        <v>267.849999999999</v>
      </c>
      <c r="H25" s="39">
        <f t="shared" si="0"/>
        <v>3.2948824330568227E-2</v>
      </c>
    </row>
    <row r="26" spans="2:8" x14ac:dyDescent="0.2">
      <c r="B26">
        <v>2019</v>
      </c>
      <c r="C26" s="38">
        <v>278.18149999999901</v>
      </c>
      <c r="D26" s="39">
        <f t="shared" si="1"/>
        <v>2.4950597436346644E-2</v>
      </c>
      <c r="F26">
        <v>2019</v>
      </c>
      <c r="G26" s="38">
        <v>273.45866666666598</v>
      </c>
      <c r="H26" s="39">
        <f t="shared" si="0"/>
        <v>2.0939580611039732E-2</v>
      </c>
    </row>
    <row r="27" spans="2:8" x14ac:dyDescent="0.2">
      <c r="B27">
        <v>2020</v>
      </c>
      <c r="C27" s="38">
        <v>282.74549999999999</v>
      </c>
      <c r="D27" s="39">
        <f t="shared" si="1"/>
        <v>1.6406554713383148E-2</v>
      </c>
      <c r="F27">
        <v>2020</v>
      </c>
      <c r="G27" s="38">
        <v>278.55716666666598</v>
      </c>
      <c r="H27" s="39">
        <f t="shared" si="0"/>
        <v>1.8644499595307673E-2</v>
      </c>
    </row>
    <row r="28" spans="2:8" x14ac:dyDescent="0.2">
      <c r="B28">
        <v>2021</v>
      </c>
      <c r="C28" s="38">
        <v>296.875</v>
      </c>
      <c r="D28" s="39">
        <f t="shared" si="1"/>
        <v>4.9972501772795663E-2</v>
      </c>
      <c r="F28">
        <v>2021</v>
      </c>
      <c r="G28" s="38">
        <v>292.92066666666602</v>
      </c>
      <c r="H28" s="39">
        <f t="shared" si="0"/>
        <v>5.1563921947799241E-2</v>
      </c>
    </row>
    <row r="29" spans="2:8" x14ac:dyDescent="0.2">
      <c r="B29">
        <v>2022</v>
      </c>
      <c r="C29" s="38">
        <v>323.45283333333299</v>
      </c>
      <c r="D29" s="39">
        <f t="shared" si="1"/>
        <v>8.9525333333332124E-2</v>
      </c>
      <c r="F29">
        <v>2022</v>
      </c>
      <c r="G29" s="38">
        <v>318.62049999999999</v>
      </c>
      <c r="H29" s="39">
        <f t="shared" si="0"/>
        <v>8.773649748168677E-2</v>
      </c>
    </row>
    <row r="30" spans="2:8" x14ac:dyDescent="0.2">
      <c r="B30">
        <v>2023</v>
      </c>
      <c r="C30" s="45">
        <v>341.82900000000001</v>
      </c>
      <c r="D30" s="46">
        <f t="shared" si="1"/>
        <v>5.6812507954535407E-2</v>
      </c>
      <c r="F30">
        <v>2023</v>
      </c>
      <c r="G30" s="45">
        <v>335.15100000000001</v>
      </c>
      <c r="H30" s="46">
        <f t="shared" si="0"/>
        <v>5.1881470275767061E-2</v>
      </c>
    </row>
    <row r="31" spans="2:8" x14ac:dyDescent="0.2">
      <c r="B31">
        <v>2024</v>
      </c>
      <c r="C31" s="45">
        <v>353.18599999999998</v>
      </c>
      <c r="D31" s="46">
        <f t="shared" si="1"/>
        <v>3.3224214446404332E-2</v>
      </c>
      <c r="F31">
        <v>2024</v>
      </c>
      <c r="G31" s="45">
        <v>345.99400000000003</v>
      </c>
      <c r="H31" s="46">
        <f t="shared" si="0"/>
        <v>3.2352581373768841E-2</v>
      </c>
    </row>
    <row r="32" spans="2:8" x14ac:dyDescent="0.2">
      <c r="B32">
        <v>2025</v>
      </c>
      <c r="C32" s="45">
        <v>362.73099999999999</v>
      </c>
      <c r="D32" s="46">
        <f t="shared" si="1"/>
        <v>2.7025420033636616E-2</v>
      </c>
      <c r="F32">
        <v>2025</v>
      </c>
      <c r="G32" s="45">
        <v>355.577</v>
      </c>
      <c r="H32" s="46">
        <f t="shared" si="0"/>
        <v>2.7697012086914663E-2</v>
      </c>
    </row>
    <row r="33" spans="2:8" x14ac:dyDescent="0.2">
      <c r="B33">
        <v>2026</v>
      </c>
      <c r="C33" s="45">
        <v>371.60199999999998</v>
      </c>
      <c r="D33" s="46">
        <f t="shared" si="1"/>
        <v>2.4456139673752597E-2</v>
      </c>
      <c r="F33">
        <v>2026</v>
      </c>
      <c r="G33" s="45">
        <v>364.34300000000002</v>
      </c>
      <c r="H33" s="46">
        <f t="shared" si="0"/>
        <v>2.4652888122685068E-2</v>
      </c>
    </row>
    <row r="34" spans="2:8" x14ac:dyDescent="0.2">
      <c r="B34">
        <v>2027</v>
      </c>
      <c r="C34" s="45">
        <v>380.78100000000001</v>
      </c>
      <c r="D34" s="46">
        <f t="shared" si="1"/>
        <v>2.4701158766637477E-2</v>
      </c>
      <c r="F34">
        <v>2027</v>
      </c>
      <c r="G34" s="45">
        <v>373.565</v>
      </c>
      <c r="H34" s="46">
        <f t="shared" si="0"/>
        <v>2.5311313789478485E-2</v>
      </c>
    </row>
    <row r="35" spans="2:8" x14ac:dyDescent="0.2">
      <c r="B35">
        <v>2028</v>
      </c>
      <c r="C35" s="45">
        <v>390.029</v>
      </c>
      <c r="D35" s="46">
        <f t="shared" si="1"/>
        <v>2.4286926080870685E-2</v>
      </c>
      <c r="F35">
        <v>2028</v>
      </c>
      <c r="G35" s="45">
        <v>382.77499999999998</v>
      </c>
      <c r="H35" s="46">
        <f t="shared" si="0"/>
        <v>2.4654343956205693E-2</v>
      </c>
    </row>
    <row r="36" spans="2:8" x14ac:dyDescent="0.2">
      <c r="B36">
        <v>2029</v>
      </c>
      <c r="C36" s="45">
        <v>399.24799999999999</v>
      </c>
      <c r="D36" s="46">
        <f t="shared" si="1"/>
        <v>2.3636703937399473E-2</v>
      </c>
      <c r="F36">
        <v>2029</v>
      </c>
      <c r="G36" s="45">
        <v>391.99299999999999</v>
      </c>
      <c r="H36" s="46">
        <f t="shared" si="0"/>
        <v>2.4082032525635233E-2</v>
      </c>
    </row>
    <row r="37" spans="2:8" x14ac:dyDescent="0.2">
      <c r="H37" s="39"/>
    </row>
    <row r="38" spans="2:8" x14ac:dyDescent="0.2">
      <c r="H38" s="39"/>
    </row>
    <row r="39" spans="2:8" x14ac:dyDescent="0.2">
      <c r="H39" s="39"/>
    </row>
    <row r="40" spans="2:8" x14ac:dyDescent="0.2">
      <c r="H40" s="39"/>
    </row>
    <row r="41" spans="2:8" x14ac:dyDescent="0.2">
      <c r="H41" s="39"/>
    </row>
    <row r="42" spans="2:8" x14ac:dyDescent="0.2">
      <c r="H42" s="39"/>
    </row>
    <row r="43" spans="2:8" x14ac:dyDescent="0.2">
      <c r="H43" s="39"/>
    </row>
    <row r="44" spans="2:8" x14ac:dyDescent="0.2">
      <c r="H44" s="39"/>
    </row>
    <row r="45" spans="2:8" x14ac:dyDescent="0.2">
      <c r="H45" s="39"/>
    </row>
    <row r="46" spans="2:8" x14ac:dyDescent="0.2">
      <c r="H46" s="39"/>
    </row>
    <row r="47" spans="2:8" x14ac:dyDescent="0.2">
      <c r="H47" s="39"/>
    </row>
    <row r="48" spans="2:8" x14ac:dyDescent="0.2">
      <c r="H48" s="39"/>
    </row>
    <row r="49" spans="8:8" x14ac:dyDescent="0.2">
      <c r="H49" s="39"/>
    </row>
    <row r="50" spans="8:8" x14ac:dyDescent="0.2">
      <c r="H50" s="39"/>
    </row>
    <row r="51" spans="8:8" x14ac:dyDescent="0.2">
      <c r="H51" s="39"/>
    </row>
    <row r="52" spans="8:8" x14ac:dyDescent="0.2">
      <c r="H52" s="39"/>
    </row>
    <row r="53" spans="8:8" x14ac:dyDescent="0.2">
      <c r="H53" s="39"/>
    </row>
    <row r="54" spans="8:8" x14ac:dyDescent="0.2">
      <c r="H54" s="39"/>
    </row>
    <row r="55" spans="8:8" x14ac:dyDescent="0.2">
      <c r="H55" s="39"/>
    </row>
    <row r="56" spans="8:8" x14ac:dyDescent="0.2">
      <c r="H56" s="39"/>
    </row>
    <row r="57" spans="8:8" x14ac:dyDescent="0.2">
      <c r="H57" s="39"/>
    </row>
    <row r="58" spans="8:8" x14ac:dyDescent="0.2">
      <c r="H58" s="39"/>
    </row>
    <row r="59" spans="8:8" x14ac:dyDescent="0.2">
      <c r="H59" s="39"/>
    </row>
    <row r="60" spans="8:8" x14ac:dyDescent="0.2">
      <c r="H60" s="39"/>
    </row>
    <row r="61" spans="8:8" x14ac:dyDescent="0.2">
      <c r="H61" s="39"/>
    </row>
    <row r="62" spans="8:8" x14ac:dyDescent="0.2">
      <c r="H62" s="39"/>
    </row>
    <row r="63" spans="8:8" x14ac:dyDescent="0.2">
      <c r="H63" s="39"/>
    </row>
    <row r="64" spans="8:8" x14ac:dyDescent="0.2">
      <c r="H64" s="39"/>
    </row>
    <row r="65" spans="8:8" x14ac:dyDescent="0.2">
      <c r="H65" s="39"/>
    </row>
    <row r="66" spans="8:8" x14ac:dyDescent="0.2">
      <c r="H66" s="39"/>
    </row>
    <row r="67" spans="8:8" x14ac:dyDescent="0.2">
      <c r="H67" s="39"/>
    </row>
    <row r="68" spans="8:8" x14ac:dyDescent="0.2">
      <c r="H68" s="39"/>
    </row>
    <row r="69" spans="8:8" x14ac:dyDescent="0.2">
      <c r="H69" s="39"/>
    </row>
    <row r="70" spans="8:8" x14ac:dyDescent="0.2">
      <c r="H70" s="39"/>
    </row>
    <row r="71" spans="8:8" x14ac:dyDescent="0.2">
      <c r="H71" s="39"/>
    </row>
    <row r="72" spans="8:8" x14ac:dyDescent="0.2">
      <c r="H72" s="39"/>
    </row>
    <row r="73" spans="8:8" x14ac:dyDescent="0.2">
      <c r="H73" s="39"/>
    </row>
    <row r="74" spans="8:8" x14ac:dyDescent="0.2">
      <c r="H74" s="39"/>
    </row>
    <row r="75" spans="8:8" x14ac:dyDescent="0.2">
      <c r="H75" s="39"/>
    </row>
    <row r="76" spans="8:8" x14ac:dyDescent="0.2">
      <c r="H76" s="39"/>
    </row>
    <row r="77" spans="8:8" x14ac:dyDescent="0.2">
      <c r="H77" s="39"/>
    </row>
    <row r="78" spans="8:8" x14ac:dyDescent="0.2">
      <c r="H78" s="39"/>
    </row>
    <row r="79" spans="8:8" x14ac:dyDescent="0.2">
      <c r="H79" s="39"/>
    </row>
    <row r="80" spans="8:8" x14ac:dyDescent="0.2">
      <c r="H80" s="39"/>
    </row>
    <row r="81" spans="8:8" x14ac:dyDescent="0.2">
      <c r="H81" s="39"/>
    </row>
    <row r="82" spans="8:8" x14ac:dyDescent="0.2">
      <c r="H82" s="39"/>
    </row>
    <row r="83" spans="8:8" x14ac:dyDescent="0.2">
      <c r="H83" s="39"/>
    </row>
    <row r="84" spans="8:8" x14ac:dyDescent="0.2">
      <c r="H84" s="39"/>
    </row>
    <row r="85" spans="8:8" x14ac:dyDescent="0.2">
      <c r="H85" s="39"/>
    </row>
    <row r="86" spans="8:8" x14ac:dyDescent="0.2">
      <c r="H86" s="39"/>
    </row>
    <row r="87" spans="8:8" x14ac:dyDescent="0.2">
      <c r="H87" s="39"/>
    </row>
    <row r="88" spans="8:8" x14ac:dyDescent="0.2">
      <c r="H88" s="39"/>
    </row>
    <row r="89" spans="8:8" x14ac:dyDescent="0.2">
      <c r="H89" s="39"/>
    </row>
    <row r="90" spans="8:8" x14ac:dyDescent="0.2">
      <c r="H90" s="39"/>
    </row>
    <row r="91" spans="8:8" x14ac:dyDescent="0.2">
      <c r="H91" s="39"/>
    </row>
    <row r="92" spans="8:8" x14ac:dyDescent="0.2">
      <c r="H92" s="39"/>
    </row>
    <row r="93" spans="8:8" x14ac:dyDescent="0.2">
      <c r="H93" s="39"/>
    </row>
    <row r="94" spans="8:8" x14ac:dyDescent="0.2">
      <c r="H94" s="39"/>
    </row>
    <row r="95" spans="8:8" x14ac:dyDescent="0.2">
      <c r="H95" s="39"/>
    </row>
    <row r="96" spans="8:8" x14ac:dyDescent="0.2">
      <c r="H96" s="39"/>
    </row>
    <row r="97" spans="8:8" x14ac:dyDescent="0.2">
      <c r="H97" s="39"/>
    </row>
    <row r="98" spans="8:8" x14ac:dyDescent="0.2">
      <c r="H98" s="39"/>
    </row>
    <row r="99" spans="8:8" x14ac:dyDescent="0.2">
      <c r="H99" s="39"/>
    </row>
    <row r="100" spans="8:8" x14ac:dyDescent="0.2">
      <c r="H100" s="39"/>
    </row>
    <row r="101" spans="8:8" x14ac:dyDescent="0.2">
      <c r="H101" s="39"/>
    </row>
    <row r="102" spans="8:8" x14ac:dyDescent="0.2">
      <c r="H102" s="39"/>
    </row>
    <row r="103" spans="8:8" x14ac:dyDescent="0.2">
      <c r="H103" s="39"/>
    </row>
    <row r="104" spans="8:8" x14ac:dyDescent="0.2">
      <c r="H104" s="39"/>
    </row>
    <row r="105" spans="8:8" x14ac:dyDescent="0.2">
      <c r="H105" s="39"/>
    </row>
    <row r="106" spans="8:8" x14ac:dyDescent="0.2">
      <c r="H106" s="39"/>
    </row>
    <row r="107" spans="8:8" x14ac:dyDescent="0.2">
      <c r="H107" s="39"/>
    </row>
    <row r="108" spans="8:8" x14ac:dyDescent="0.2">
      <c r="H108" s="39"/>
    </row>
    <row r="109" spans="8:8" x14ac:dyDescent="0.2">
      <c r="H109" s="39"/>
    </row>
    <row r="110" spans="8:8" x14ac:dyDescent="0.2">
      <c r="H110" s="39"/>
    </row>
    <row r="111" spans="8:8" x14ac:dyDescent="0.2">
      <c r="H111" s="39"/>
    </row>
    <row r="112" spans="8:8" x14ac:dyDescent="0.2">
      <c r="H112" s="39"/>
    </row>
    <row r="113" spans="8:8" x14ac:dyDescent="0.2">
      <c r="H113" s="39"/>
    </row>
    <row r="114" spans="8:8" x14ac:dyDescent="0.2">
      <c r="H114" s="39"/>
    </row>
    <row r="115" spans="8:8" x14ac:dyDescent="0.2">
      <c r="H115" s="39"/>
    </row>
    <row r="116" spans="8:8" x14ac:dyDescent="0.2">
      <c r="H116" s="39"/>
    </row>
    <row r="117" spans="8:8" x14ac:dyDescent="0.2">
      <c r="H117" s="39"/>
    </row>
    <row r="118" spans="8:8" x14ac:dyDescent="0.2">
      <c r="H118" s="39"/>
    </row>
    <row r="119" spans="8:8" x14ac:dyDescent="0.2">
      <c r="H119" s="39"/>
    </row>
    <row r="120" spans="8:8" x14ac:dyDescent="0.2">
      <c r="H120" s="39"/>
    </row>
    <row r="121" spans="8:8" x14ac:dyDescent="0.2">
      <c r="H121" s="39"/>
    </row>
    <row r="122" spans="8:8" x14ac:dyDescent="0.2">
      <c r="H122" s="39"/>
    </row>
    <row r="123" spans="8:8" x14ac:dyDescent="0.2">
      <c r="H123" s="39"/>
    </row>
    <row r="124" spans="8:8" x14ac:dyDescent="0.2">
      <c r="H124" s="39"/>
    </row>
    <row r="125" spans="8:8" x14ac:dyDescent="0.2">
      <c r="H125" s="39"/>
    </row>
    <row r="126" spans="8:8" x14ac:dyDescent="0.2">
      <c r="H126" s="39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3" ma:contentTypeDescription="Create a new document." ma:contentTypeScope="" ma:versionID="004330602f9a3f631a32a7da851fca9e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42ffe126df7617f841279166fce27f28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2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8F673-DE2A-45B3-AFF5-4DC152B69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2023-09-07T20:56:45Z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